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2425" windowHeight="13665"/>
  </bookViews>
  <sheets>
    <sheet name="Attachment H" sheetId="1" r:id="rId1"/>
    <sheet name="Reconciliation " sheetId="2" r:id="rId2"/>
    <sheet name="Sheet3" sheetId="3" r:id="rId3"/>
  </sheets>
  <definedNames>
    <definedName name="_xlnm.Print_Area" localSheetId="0">'Attachment H'!$A$1:$G$53</definedName>
  </definedNames>
  <calcPr calcId="145621"/>
</workbook>
</file>

<file path=xl/calcChain.xml><?xml version="1.0" encoding="utf-8"?>
<calcChain xmlns="http://schemas.openxmlformats.org/spreadsheetml/2006/main">
  <c r="D29" i="1"/>
  <c r="D15" l="1"/>
  <c r="D43" l="1"/>
  <c r="R14" i="2"/>
  <c r="R8"/>
  <c r="R7"/>
  <c r="R6"/>
  <c r="M15"/>
  <c r="R15" s="1"/>
  <c r="M14"/>
  <c r="M13"/>
  <c r="R13" s="1"/>
  <c r="M12"/>
  <c r="R12" s="1"/>
  <c r="M11"/>
  <c r="R11" s="1"/>
  <c r="M10"/>
  <c r="R10" s="1"/>
  <c r="M9"/>
  <c r="R9" s="1"/>
  <c r="M8"/>
  <c r="M7"/>
  <c r="M6"/>
  <c r="M5"/>
  <c r="R5" s="1"/>
  <c r="M4"/>
  <c r="R4" s="1"/>
  <c r="L18"/>
  <c r="J18"/>
  <c r="F16"/>
  <c r="F18" s="1"/>
  <c r="D18"/>
  <c r="M16" l="1"/>
  <c r="R16" s="1"/>
  <c r="R20" s="1"/>
  <c r="M20" l="1"/>
</calcChain>
</file>

<file path=xl/comments1.xml><?xml version="1.0" encoding="utf-8"?>
<comments xmlns="http://schemas.openxmlformats.org/spreadsheetml/2006/main">
  <authors>
    <author>D010850</author>
  </authors>
  <commentList>
    <comment ref="D16" authorId="0">
      <text>
        <r>
          <rPr>
            <b/>
            <sz val="8"/>
            <color indexed="81"/>
            <rFont val="Tahoma"/>
            <family val="2"/>
          </rPr>
          <t>D010850:</t>
        </r>
        <r>
          <rPr>
            <sz val="8"/>
            <color indexed="81"/>
            <rFont val="Tahoma"/>
            <family val="2"/>
          </rPr>
          <t xml:space="preserve">
HCEY Dollars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D010850:</t>
        </r>
        <r>
          <rPr>
            <sz val="8"/>
            <color indexed="81"/>
            <rFont val="Tahoma"/>
            <family val="2"/>
          </rPr>
          <t xml:space="preserve">
Performance Incentive Dollars</t>
        </r>
      </text>
    </comment>
  </commentList>
</comments>
</file>

<file path=xl/sharedStrings.xml><?xml version="1.0" encoding="utf-8"?>
<sst xmlns="http://schemas.openxmlformats.org/spreadsheetml/2006/main" count="204" uniqueCount="56">
  <si>
    <t>PY/FY</t>
  </si>
  <si>
    <t>Year</t>
  </si>
  <si>
    <t>Program</t>
  </si>
  <si>
    <t>Amount</t>
  </si>
  <si>
    <t>Start Date</t>
  </si>
  <si>
    <t>End Date</t>
  </si>
  <si>
    <t>Final Report Submission Deadline</t>
  </si>
  <si>
    <t xml:space="preserve">PY </t>
  </si>
  <si>
    <t>ADMIN</t>
  </si>
  <si>
    <t>FY</t>
  </si>
  <si>
    <t>YOUTH</t>
  </si>
  <si>
    <t>ADULT</t>
  </si>
  <si>
    <t>DW</t>
  </si>
  <si>
    <t>RR</t>
  </si>
  <si>
    <t>SAS</t>
  </si>
  <si>
    <t>PY</t>
  </si>
  <si>
    <t>AD ADMIN</t>
  </si>
  <si>
    <t>YT ADMIN</t>
  </si>
  <si>
    <t>DW ADMIN</t>
  </si>
  <si>
    <t xml:space="preserve">DW  </t>
  </si>
  <si>
    <t>COCHISE COUNTY</t>
  </si>
  <si>
    <t>DE111004-001</t>
  </si>
  <si>
    <t xml:space="preserve">                                                                                                                                                 Attachment H - Allocation by Program and Fiscal Year </t>
  </si>
  <si>
    <t>Original</t>
  </si>
  <si>
    <t>PY10/FY11 Funding</t>
  </si>
  <si>
    <t>Ad Admin</t>
  </si>
  <si>
    <t>Yt Admin</t>
  </si>
  <si>
    <t>DW Admin</t>
  </si>
  <si>
    <t>Amend 1</t>
  </si>
  <si>
    <t>Amend 2</t>
  </si>
  <si>
    <t>Language</t>
  </si>
  <si>
    <t>Add</t>
  </si>
  <si>
    <t>No</t>
  </si>
  <si>
    <t>Dollars</t>
  </si>
  <si>
    <t xml:space="preserve">Involved </t>
  </si>
  <si>
    <t>Amendment 3</t>
  </si>
  <si>
    <t>Adding PY11/FY12 Funding</t>
  </si>
  <si>
    <t>Amend 4</t>
  </si>
  <si>
    <t>Amend 5</t>
  </si>
  <si>
    <t xml:space="preserve">ONLY </t>
  </si>
  <si>
    <t>Reimburse Tot.</t>
  </si>
  <si>
    <t>Amendment 6</t>
  </si>
  <si>
    <t>Add PY12/FY13 Funding</t>
  </si>
  <si>
    <t>Funding provided through U.S. Department of Labor</t>
  </si>
  <si>
    <t>Grant #’s  AA-20181-10-55-A-4, AA-21382-11-55-A-4,</t>
  </si>
  <si>
    <t xml:space="preserve"> CFDA#17.258 Adult</t>
  </si>
  <si>
    <t>CFDA#17.259 Youth</t>
  </si>
  <si>
    <t>CFDA#17.278 Dislocated Worker</t>
  </si>
  <si>
    <t>TITLE V</t>
  </si>
  <si>
    <t>*1</t>
  </si>
  <si>
    <t>*2</t>
  </si>
  <si>
    <t>*3</t>
  </si>
  <si>
    <t>Revised 8/15/2012</t>
  </si>
  <si>
    <t>*1 - Date of last signature on Amendment 9</t>
  </si>
  <si>
    <t>*2 - 12 months after date of last signature on Amendment 9</t>
  </si>
  <si>
    <t>*3 - 12 months and 45 days after date of last signature on Amendment 9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</si>
</sst>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1" fillId="0" borderId="1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2" applyFont="1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0" fontId="1" fillId="0" borderId="1" xfId="3" applyBorder="1" applyAlignment="1">
      <alignment horizontal="center"/>
    </xf>
    <xf numFmtId="44" fontId="1" fillId="0" borderId="1" xfId="4" applyFont="1" applyBorder="1"/>
    <xf numFmtId="14" fontId="1" fillId="0" borderId="1" xfId="3" applyNumberFormat="1" applyBorder="1" applyAlignment="1">
      <alignment horizontal="center"/>
    </xf>
    <xf numFmtId="164" fontId="1" fillId="0" borderId="1" xfId="1" applyNumberFormat="1" applyFont="1" applyBorder="1"/>
    <xf numFmtId="164" fontId="0" fillId="0" borderId="0" xfId="0" applyNumberFormat="1"/>
    <xf numFmtId="0" fontId="0" fillId="0" borderId="1" xfId="0" applyBorder="1"/>
    <xf numFmtId="44" fontId="4" fillId="0" borderId="1" xfId="1" applyFont="1" applyBorder="1"/>
    <xf numFmtId="44" fontId="5" fillId="0" borderId="1" xfId="1" applyFont="1" applyBorder="1" applyAlignment="1">
      <alignment horizontal="center"/>
    </xf>
    <xf numFmtId="164" fontId="0" fillId="0" borderId="1" xfId="0" applyNumberFormat="1" applyBorder="1"/>
    <xf numFmtId="164" fontId="4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44" fontId="0" fillId="0" borderId="0" xfId="1" applyFont="1"/>
    <xf numFmtId="164" fontId="0" fillId="0" borderId="1" xfId="1" applyNumberFormat="1" applyFont="1" applyBorder="1"/>
    <xf numFmtId="164" fontId="0" fillId="0" borderId="0" xfId="1" applyNumberFormat="1" applyFont="1"/>
    <xf numFmtId="0" fontId="0" fillId="3" borderId="0" xfId="0" applyFill="1"/>
    <xf numFmtId="164" fontId="0" fillId="5" borderId="0" xfId="0" applyNumberFormat="1" applyFill="1"/>
    <xf numFmtId="164" fontId="0" fillId="0" borderId="1" xfId="1" applyNumberFormat="1" applyFont="1" applyFill="1" applyBorder="1"/>
    <xf numFmtId="164" fontId="1" fillId="0" borderId="1" xfId="1" applyNumberFormat="1" applyFont="1" applyFill="1" applyBorder="1"/>
    <xf numFmtId="44" fontId="0" fillId="0" borderId="0" xfId="0" applyNumberFormat="1"/>
    <xf numFmtId="44" fontId="8" fillId="0" borderId="0" xfId="0" applyNumberFormat="1" applyFont="1"/>
    <xf numFmtId="0" fontId="0" fillId="0" borderId="1" xfId="0" applyFont="1" applyBorder="1" applyAlignment="1">
      <alignment horizontal="center"/>
    </xf>
    <xf numFmtId="44" fontId="0" fillId="0" borderId="1" xfId="1" applyFont="1" applyBorder="1"/>
    <xf numFmtId="165" fontId="0" fillId="0" borderId="1" xfId="0" applyNumberFormat="1" applyBorder="1" applyAlignment="1">
      <alignment horizontal="center"/>
    </xf>
    <xf numFmtId="0" fontId="0" fillId="0" borderId="0" xfId="0" applyFont="1"/>
    <xf numFmtId="0" fontId="0" fillId="0" borderId="0" xfId="3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44" fontId="1" fillId="2" borderId="1" xfId="1" applyNumberFormat="1" applyFont="1" applyFill="1" applyBorder="1"/>
    <xf numFmtId="14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5">
    <cellStyle name="Comma" xfId="2" builtinId="3"/>
    <cellStyle name="Currency" xfId="1" builtinId="4"/>
    <cellStyle name="Currency 2" xf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zoomScaleNormal="100" workbookViewId="0">
      <selection activeCell="E50" sqref="E50"/>
    </sheetView>
  </sheetViews>
  <sheetFormatPr defaultRowHeight="15"/>
  <cols>
    <col min="1" max="1" width="10.42578125" customWidth="1"/>
    <col min="2" max="2" width="9.28515625" bestFit="1" customWidth="1"/>
    <col min="3" max="3" width="13" customWidth="1"/>
    <col min="4" max="4" width="14.28515625" bestFit="1" customWidth="1"/>
    <col min="5" max="5" width="16.28515625" bestFit="1" customWidth="1"/>
    <col min="6" max="6" width="10.85546875" bestFit="1" customWidth="1"/>
    <col min="7" max="7" width="31.28515625" customWidth="1"/>
    <col min="9" max="9" width="14.28515625" bestFit="1" customWidth="1"/>
    <col min="10" max="10" width="10.5703125" bestFit="1" customWidth="1"/>
    <col min="11" max="11" width="13.28515625" bestFit="1" customWidth="1"/>
  </cols>
  <sheetData>
    <row r="1" spans="1:11">
      <c r="A1" s="5" t="s">
        <v>22</v>
      </c>
      <c r="B1" s="6"/>
      <c r="C1" s="6"/>
      <c r="D1" s="6"/>
      <c r="E1" s="6"/>
      <c r="F1" s="6"/>
      <c r="G1" s="5" t="s">
        <v>20</v>
      </c>
    </row>
    <row r="2" spans="1:11">
      <c r="G2" s="5" t="s">
        <v>21</v>
      </c>
    </row>
    <row r="3" spans="1:1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11">
      <c r="A4" s="3" t="s">
        <v>7</v>
      </c>
      <c r="B4" s="3">
        <v>2010</v>
      </c>
      <c r="C4" s="3" t="s">
        <v>8</v>
      </c>
      <c r="D4" s="1">
        <v>39315</v>
      </c>
      <c r="E4" s="4">
        <v>40269</v>
      </c>
      <c r="F4" s="4">
        <v>41090</v>
      </c>
      <c r="G4" s="4">
        <v>41136</v>
      </c>
    </row>
    <row r="5" spans="1:11">
      <c r="A5" s="3" t="s">
        <v>9</v>
      </c>
      <c r="B5" s="3">
        <v>2011</v>
      </c>
      <c r="C5" s="3" t="s">
        <v>8</v>
      </c>
      <c r="D5" s="1">
        <v>43160</v>
      </c>
      <c r="E5" s="4">
        <v>40452</v>
      </c>
      <c r="F5" s="4">
        <v>41090</v>
      </c>
      <c r="G5" s="4">
        <v>41136</v>
      </c>
    </row>
    <row r="6" spans="1:11">
      <c r="A6" s="3" t="s">
        <v>7</v>
      </c>
      <c r="B6" s="3">
        <v>2010</v>
      </c>
      <c r="C6" s="3" t="s">
        <v>10</v>
      </c>
      <c r="D6" s="1">
        <v>242011</v>
      </c>
      <c r="E6" s="4">
        <v>40269</v>
      </c>
      <c r="F6" s="4">
        <v>41090</v>
      </c>
      <c r="G6" s="4">
        <v>41136</v>
      </c>
    </row>
    <row r="7" spans="1:11">
      <c r="A7" s="3" t="s">
        <v>7</v>
      </c>
      <c r="B7" s="3">
        <v>2010</v>
      </c>
      <c r="C7" s="3" t="s">
        <v>11</v>
      </c>
      <c r="D7" s="1">
        <v>43442</v>
      </c>
      <c r="E7" s="4">
        <v>40360</v>
      </c>
      <c r="F7" s="4">
        <v>41090</v>
      </c>
      <c r="G7" s="4">
        <v>41136</v>
      </c>
    </row>
    <row r="8" spans="1:11">
      <c r="A8" s="3" t="s">
        <v>9</v>
      </c>
      <c r="B8" s="3">
        <v>2011</v>
      </c>
      <c r="C8" s="3" t="s">
        <v>11</v>
      </c>
      <c r="D8" s="1">
        <v>206801</v>
      </c>
      <c r="E8" s="4">
        <v>40452</v>
      </c>
      <c r="F8" s="4">
        <v>41090</v>
      </c>
      <c r="G8" s="4">
        <v>41136</v>
      </c>
    </row>
    <row r="9" spans="1:11">
      <c r="A9" s="3" t="s">
        <v>7</v>
      </c>
      <c r="B9" s="3">
        <v>2010</v>
      </c>
      <c r="C9" s="3" t="s">
        <v>12</v>
      </c>
      <c r="D9" s="1">
        <v>68379</v>
      </c>
      <c r="E9" s="4">
        <v>40360</v>
      </c>
      <c r="F9" s="4">
        <v>41090</v>
      </c>
      <c r="G9" s="4">
        <v>41136</v>
      </c>
    </row>
    <row r="10" spans="1:11">
      <c r="A10" s="3" t="s">
        <v>9</v>
      </c>
      <c r="B10" s="3">
        <v>2011</v>
      </c>
      <c r="C10" s="3" t="s">
        <v>12</v>
      </c>
      <c r="D10" s="1">
        <v>181635</v>
      </c>
      <c r="E10" s="4">
        <v>40452</v>
      </c>
      <c r="F10" s="4">
        <v>41090</v>
      </c>
      <c r="G10" s="4">
        <v>41136</v>
      </c>
    </row>
    <row r="11" spans="1:11">
      <c r="A11" s="3" t="s">
        <v>7</v>
      </c>
      <c r="B11" s="3">
        <v>2010</v>
      </c>
      <c r="C11" s="3" t="s">
        <v>13</v>
      </c>
      <c r="D11" s="1">
        <v>10029</v>
      </c>
      <c r="E11" s="4">
        <v>40360</v>
      </c>
      <c r="F11" s="4">
        <v>41090</v>
      </c>
      <c r="G11" s="4">
        <v>41136</v>
      </c>
    </row>
    <row r="12" spans="1:11">
      <c r="A12" s="3" t="s">
        <v>9</v>
      </c>
      <c r="B12" s="3">
        <v>2011</v>
      </c>
      <c r="C12" s="3" t="s">
        <v>13</v>
      </c>
      <c r="D12" s="1">
        <v>26640</v>
      </c>
      <c r="E12" s="4">
        <v>40452</v>
      </c>
      <c r="F12" s="4">
        <v>41090</v>
      </c>
      <c r="G12" s="4">
        <v>41136</v>
      </c>
    </row>
    <row r="13" spans="1:11">
      <c r="A13" s="3" t="s">
        <v>7</v>
      </c>
      <c r="B13" s="3">
        <v>2010</v>
      </c>
      <c r="C13" s="3" t="s">
        <v>14</v>
      </c>
      <c r="D13" s="1">
        <v>54049</v>
      </c>
      <c r="E13" s="4">
        <v>40360</v>
      </c>
      <c r="F13" s="4">
        <v>41455</v>
      </c>
      <c r="G13" s="4">
        <v>41501</v>
      </c>
    </row>
    <row r="14" spans="1:11">
      <c r="A14" s="3" t="s">
        <v>15</v>
      </c>
      <c r="B14" s="3">
        <v>2010</v>
      </c>
      <c r="C14" s="3" t="s">
        <v>14</v>
      </c>
      <c r="D14" s="1">
        <v>400000</v>
      </c>
      <c r="E14" s="4">
        <v>40360</v>
      </c>
      <c r="F14" s="4">
        <v>41364</v>
      </c>
      <c r="G14" s="4">
        <v>41501</v>
      </c>
    </row>
    <row r="15" spans="1:11">
      <c r="A15" s="37"/>
      <c r="B15" s="37"/>
      <c r="C15" s="37"/>
      <c r="D15" s="38">
        <f>SUM(D4:D14)</f>
        <v>1315461</v>
      </c>
      <c r="E15" s="39"/>
      <c r="F15" s="39"/>
      <c r="G15" s="39"/>
    </row>
    <row r="16" spans="1:11">
      <c r="A16" s="3" t="s">
        <v>15</v>
      </c>
      <c r="B16" s="3">
        <v>2011</v>
      </c>
      <c r="C16" s="3" t="s">
        <v>16</v>
      </c>
      <c r="D16" s="9">
        <v>3068</v>
      </c>
      <c r="E16" s="4">
        <v>40725</v>
      </c>
      <c r="F16" s="4">
        <v>41455</v>
      </c>
      <c r="G16" s="4">
        <v>41501</v>
      </c>
      <c r="H16" s="2"/>
      <c r="I16" s="7"/>
      <c r="K16" s="8"/>
    </row>
    <row r="17" spans="1:11">
      <c r="A17" s="3" t="s">
        <v>15</v>
      </c>
      <c r="B17" s="3">
        <v>2011</v>
      </c>
      <c r="C17" s="3" t="s">
        <v>17</v>
      </c>
      <c r="D17" s="9">
        <v>31244</v>
      </c>
      <c r="E17" s="4">
        <v>40634</v>
      </c>
      <c r="F17" s="4">
        <v>41455</v>
      </c>
      <c r="G17" s="4">
        <v>41501</v>
      </c>
      <c r="H17" s="2"/>
      <c r="I17" s="7"/>
      <c r="K17" s="8"/>
    </row>
    <row r="18" spans="1:11">
      <c r="A18" s="3" t="s">
        <v>15</v>
      </c>
      <c r="B18" s="3">
        <v>2011</v>
      </c>
      <c r="C18" s="3" t="s">
        <v>18</v>
      </c>
      <c r="D18" s="9">
        <v>6522</v>
      </c>
      <c r="E18" s="4">
        <v>40725</v>
      </c>
      <c r="F18" s="4">
        <v>41455</v>
      </c>
      <c r="G18" s="4">
        <v>41501</v>
      </c>
      <c r="H18" s="2"/>
      <c r="I18" s="7"/>
      <c r="K18" s="8"/>
    </row>
    <row r="19" spans="1:11">
      <c r="A19" s="3" t="s">
        <v>9</v>
      </c>
      <c r="B19" s="3">
        <v>2012</v>
      </c>
      <c r="C19" s="3" t="s">
        <v>16</v>
      </c>
      <c r="D19" s="9">
        <v>29426</v>
      </c>
      <c r="E19" s="4">
        <v>40817</v>
      </c>
      <c r="F19" s="4">
        <v>41455</v>
      </c>
      <c r="G19" s="4">
        <v>41501</v>
      </c>
      <c r="H19" s="2"/>
      <c r="I19" s="7"/>
      <c r="K19" s="8"/>
    </row>
    <row r="20" spans="1:11">
      <c r="A20" s="3" t="s">
        <v>9</v>
      </c>
      <c r="B20" s="3">
        <v>2012</v>
      </c>
      <c r="C20" s="3" t="s">
        <v>18</v>
      </c>
      <c r="D20" s="9">
        <v>24708</v>
      </c>
      <c r="E20" s="4">
        <v>40817</v>
      </c>
      <c r="F20" s="4">
        <v>41455</v>
      </c>
      <c r="G20" s="4">
        <v>41501</v>
      </c>
      <c r="H20" s="2"/>
      <c r="I20" s="7"/>
      <c r="K20" s="8"/>
    </row>
    <row r="21" spans="1:11">
      <c r="A21" s="3" t="s">
        <v>15</v>
      </c>
      <c r="B21" s="3">
        <v>2011</v>
      </c>
      <c r="C21" s="3" t="s">
        <v>10</v>
      </c>
      <c r="D21" s="9">
        <v>281221</v>
      </c>
      <c r="E21" s="4">
        <v>40634</v>
      </c>
      <c r="F21" s="4">
        <v>41455</v>
      </c>
      <c r="G21" s="4">
        <v>41501</v>
      </c>
      <c r="H21" s="2"/>
      <c r="I21" s="7"/>
      <c r="K21" s="8"/>
    </row>
    <row r="22" spans="1:11">
      <c r="A22" s="3" t="s">
        <v>15</v>
      </c>
      <c r="B22" s="3">
        <v>2011</v>
      </c>
      <c r="C22" s="3" t="s">
        <v>11</v>
      </c>
      <c r="D22" s="9">
        <v>27616</v>
      </c>
      <c r="E22" s="4">
        <v>40725</v>
      </c>
      <c r="F22" s="4">
        <v>41455</v>
      </c>
      <c r="G22" s="4">
        <v>41501</v>
      </c>
      <c r="H22" s="2"/>
      <c r="I22" s="7"/>
      <c r="K22" s="8"/>
    </row>
    <row r="23" spans="1:11">
      <c r="A23" s="3" t="s">
        <v>9</v>
      </c>
      <c r="B23" s="3">
        <v>2012</v>
      </c>
      <c r="C23" s="3" t="s">
        <v>11</v>
      </c>
      <c r="D23" s="9">
        <v>264840</v>
      </c>
      <c r="E23" s="4">
        <v>40817</v>
      </c>
      <c r="F23" s="4">
        <v>41455</v>
      </c>
      <c r="G23" s="4">
        <v>41501</v>
      </c>
      <c r="H23" s="2"/>
      <c r="I23" s="7"/>
      <c r="K23" s="8"/>
    </row>
    <row r="24" spans="1:11">
      <c r="A24" s="3" t="s">
        <v>15</v>
      </c>
      <c r="B24" s="3">
        <v>2011</v>
      </c>
      <c r="C24" s="3" t="s">
        <v>19</v>
      </c>
      <c r="D24" s="9">
        <v>58697</v>
      </c>
      <c r="E24" s="4">
        <v>40725</v>
      </c>
      <c r="F24" s="4">
        <v>41455</v>
      </c>
      <c r="G24" s="4">
        <v>41501</v>
      </c>
      <c r="H24" s="2"/>
      <c r="I24" s="7"/>
      <c r="K24" s="8"/>
    </row>
    <row r="25" spans="1:11">
      <c r="A25" s="3" t="s">
        <v>9</v>
      </c>
      <c r="B25" s="3">
        <v>2012</v>
      </c>
      <c r="C25" s="3" t="s">
        <v>12</v>
      </c>
      <c r="D25" s="9">
        <v>222446</v>
      </c>
      <c r="E25" s="4">
        <v>40817</v>
      </c>
      <c r="F25" s="4">
        <v>41455</v>
      </c>
      <c r="G25" s="4">
        <v>41501</v>
      </c>
      <c r="H25" s="2"/>
      <c r="I25" s="7"/>
      <c r="K25" s="8"/>
    </row>
    <row r="26" spans="1:11">
      <c r="A26" s="3" t="s">
        <v>15</v>
      </c>
      <c r="B26" s="3">
        <v>2011</v>
      </c>
      <c r="C26" s="3" t="s">
        <v>13</v>
      </c>
      <c r="D26" s="9">
        <v>6101</v>
      </c>
      <c r="E26" s="4">
        <v>40725</v>
      </c>
      <c r="F26" s="4">
        <v>41455</v>
      </c>
      <c r="G26" s="4">
        <v>41501</v>
      </c>
      <c r="H26" s="2"/>
      <c r="I26" s="7"/>
      <c r="K26" s="8"/>
    </row>
    <row r="27" spans="1:11">
      <c r="A27" s="3" t="s">
        <v>9</v>
      </c>
      <c r="B27" s="3">
        <v>2012</v>
      </c>
      <c r="C27" s="3" t="s">
        <v>13</v>
      </c>
      <c r="D27" s="9">
        <v>25840</v>
      </c>
      <c r="E27" s="4">
        <v>40817</v>
      </c>
      <c r="F27" s="4">
        <v>41455</v>
      </c>
      <c r="G27" s="4">
        <v>41501</v>
      </c>
      <c r="H27" s="2"/>
      <c r="I27" s="7"/>
      <c r="K27" s="8"/>
    </row>
    <row r="28" spans="1:11">
      <c r="A28" s="3" t="s">
        <v>7</v>
      </c>
      <c r="B28" s="30">
        <v>2011</v>
      </c>
      <c r="C28" s="40" t="s">
        <v>48</v>
      </c>
      <c r="D28" s="31">
        <v>204940</v>
      </c>
      <c r="E28" s="32" t="s">
        <v>49</v>
      </c>
      <c r="F28" s="32" t="s">
        <v>50</v>
      </c>
      <c r="G28" s="4" t="s">
        <v>51</v>
      </c>
    </row>
    <row r="29" spans="1:11">
      <c r="A29" s="37"/>
      <c r="B29" s="37"/>
      <c r="C29" s="37"/>
      <c r="D29" s="38">
        <f>SUM(D16:D28)</f>
        <v>1186669</v>
      </c>
      <c r="E29" s="39"/>
      <c r="F29" s="39"/>
      <c r="G29" s="39"/>
      <c r="I29" s="8"/>
      <c r="J29" s="8"/>
      <c r="K29" s="8"/>
    </row>
    <row r="30" spans="1:11">
      <c r="E30" s="2"/>
      <c r="F30" s="2"/>
    </row>
    <row r="31" spans="1:11">
      <c r="A31" s="10" t="s">
        <v>15</v>
      </c>
      <c r="B31" s="10">
        <v>2012</v>
      </c>
      <c r="C31" s="10" t="s">
        <v>16</v>
      </c>
      <c r="D31" s="11">
        <v>3344</v>
      </c>
      <c r="E31" s="12">
        <v>41091</v>
      </c>
      <c r="F31" s="12">
        <v>41820</v>
      </c>
      <c r="G31" s="12">
        <v>41866</v>
      </c>
    </row>
    <row r="32" spans="1:11">
      <c r="A32" s="10" t="s">
        <v>15</v>
      </c>
      <c r="B32" s="10">
        <v>2012</v>
      </c>
      <c r="C32" s="10" t="s">
        <v>17</v>
      </c>
      <c r="D32" s="11">
        <v>43094</v>
      </c>
      <c r="E32" s="12">
        <v>41000</v>
      </c>
      <c r="F32" s="12">
        <v>41820</v>
      </c>
      <c r="G32" s="12">
        <v>41866</v>
      </c>
    </row>
    <row r="33" spans="1:11">
      <c r="A33" s="10" t="s">
        <v>15</v>
      </c>
      <c r="B33" s="10">
        <v>2012</v>
      </c>
      <c r="C33" s="10" t="s">
        <v>18</v>
      </c>
      <c r="D33" s="11">
        <v>6120</v>
      </c>
      <c r="E33" s="12">
        <v>41091</v>
      </c>
      <c r="F33" s="12">
        <v>41820</v>
      </c>
      <c r="G33" s="12">
        <v>41866</v>
      </c>
      <c r="I33" s="28"/>
    </row>
    <row r="34" spans="1:11">
      <c r="A34" s="10" t="s">
        <v>9</v>
      </c>
      <c r="B34" s="10">
        <v>2013</v>
      </c>
      <c r="C34" s="10" t="s">
        <v>16</v>
      </c>
      <c r="D34" s="11">
        <v>40482</v>
      </c>
      <c r="E34" s="12">
        <v>41183</v>
      </c>
      <c r="F34" s="12">
        <v>41820</v>
      </c>
      <c r="G34" s="12">
        <v>41866</v>
      </c>
      <c r="I34" s="29"/>
    </row>
    <row r="35" spans="1:11">
      <c r="A35" s="10" t="s">
        <v>9</v>
      </c>
      <c r="B35" s="10">
        <v>2013</v>
      </c>
      <c r="C35" s="10" t="s">
        <v>18</v>
      </c>
      <c r="D35" s="11">
        <v>35532</v>
      </c>
      <c r="E35" s="12">
        <v>41183</v>
      </c>
      <c r="F35" s="12">
        <v>41820</v>
      </c>
      <c r="G35" s="12">
        <v>41866</v>
      </c>
    </row>
    <row r="36" spans="1:11">
      <c r="A36" s="10" t="s">
        <v>15</v>
      </c>
      <c r="B36" s="10">
        <v>2012</v>
      </c>
      <c r="C36" s="10" t="s">
        <v>10</v>
      </c>
      <c r="D36" s="11">
        <v>387858</v>
      </c>
      <c r="E36" s="12">
        <v>41000</v>
      </c>
      <c r="F36" s="12">
        <v>41820</v>
      </c>
      <c r="G36" s="12">
        <v>41866</v>
      </c>
    </row>
    <row r="37" spans="1:11">
      <c r="A37" s="10" t="s">
        <v>15</v>
      </c>
      <c r="B37" s="10">
        <v>2012</v>
      </c>
      <c r="C37" s="10" t="s">
        <v>11</v>
      </c>
      <c r="D37" s="11">
        <v>30097</v>
      </c>
      <c r="E37" s="12">
        <v>41091</v>
      </c>
      <c r="F37" s="12">
        <v>41820</v>
      </c>
      <c r="G37" s="12">
        <v>41866</v>
      </c>
    </row>
    <row r="38" spans="1:11">
      <c r="A38" s="10" t="s">
        <v>9</v>
      </c>
      <c r="B38" s="10">
        <v>2013</v>
      </c>
      <c r="C38" s="10" t="s">
        <v>11</v>
      </c>
      <c r="D38" s="11">
        <v>364352</v>
      </c>
      <c r="E38" s="12">
        <v>41183</v>
      </c>
      <c r="F38" s="12">
        <v>41820</v>
      </c>
      <c r="G38" s="12">
        <v>41866</v>
      </c>
    </row>
    <row r="39" spans="1:11">
      <c r="A39" s="10" t="s">
        <v>15</v>
      </c>
      <c r="B39" s="10">
        <v>2012</v>
      </c>
      <c r="C39" s="10" t="s">
        <v>19</v>
      </c>
      <c r="D39" s="11">
        <v>55082</v>
      </c>
      <c r="E39" s="12">
        <v>41091</v>
      </c>
      <c r="F39" s="12">
        <v>41820</v>
      </c>
      <c r="G39" s="12">
        <v>41866</v>
      </c>
    </row>
    <row r="40" spans="1:11">
      <c r="A40" s="10" t="s">
        <v>9</v>
      </c>
      <c r="B40" s="10">
        <v>2013</v>
      </c>
      <c r="C40" s="10" t="s">
        <v>12</v>
      </c>
      <c r="D40" s="11">
        <v>319793</v>
      </c>
      <c r="E40" s="12">
        <v>41183</v>
      </c>
      <c r="F40" s="12">
        <v>41820</v>
      </c>
      <c r="G40" s="12">
        <v>41866</v>
      </c>
    </row>
    <row r="41" spans="1:11">
      <c r="A41" s="10" t="s">
        <v>15</v>
      </c>
      <c r="B41" s="10">
        <v>2012</v>
      </c>
      <c r="C41" s="10" t="s">
        <v>13</v>
      </c>
      <c r="D41" s="11">
        <v>6481</v>
      </c>
      <c r="E41" s="12">
        <v>41091</v>
      </c>
      <c r="F41" s="12">
        <v>41820</v>
      </c>
      <c r="G41" s="12">
        <v>41866</v>
      </c>
    </row>
    <row r="42" spans="1:11">
      <c r="A42" s="10" t="s">
        <v>9</v>
      </c>
      <c r="B42" s="10">
        <v>2013</v>
      </c>
      <c r="C42" s="10" t="s">
        <v>13</v>
      </c>
      <c r="D42" s="11">
        <v>37622</v>
      </c>
      <c r="E42" s="12">
        <v>41183</v>
      </c>
      <c r="F42" s="12">
        <v>41820</v>
      </c>
      <c r="G42" s="12">
        <v>41866</v>
      </c>
    </row>
    <row r="43" spans="1:11">
      <c r="A43" s="37"/>
      <c r="B43" s="37"/>
      <c r="C43" s="37"/>
      <c r="D43" s="38">
        <f>SUM(D31:D42)</f>
        <v>1329857</v>
      </c>
      <c r="E43" s="39"/>
      <c r="F43" s="39"/>
      <c r="G43" s="39"/>
      <c r="I43" s="8"/>
      <c r="J43" s="8"/>
      <c r="K43" s="8"/>
    </row>
    <row r="44" spans="1:11">
      <c r="A44" s="33"/>
      <c r="B44" s="33"/>
      <c r="C44" s="33"/>
      <c r="D44" s="33"/>
      <c r="E44" s="33"/>
      <c r="F44" s="33"/>
      <c r="G44" s="2" t="s">
        <v>52</v>
      </c>
    </row>
    <row r="45" spans="1:11">
      <c r="A45" s="34" t="s">
        <v>53</v>
      </c>
      <c r="B45" s="33"/>
      <c r="C45" s="33"/>
      <c r="D45" s="33"/>
      <c r="E45" s="33"/>
      <c r="F45" s="33"/>
      <c r="G45" s="35"/>
    </row>
    <row r="46" spans="1:11">
      <c r="A46" s="36" t="s">
        <v>54</v>
      </c>
      <c r="B46" s="33"/>
      <c r="C46" s="33"/>
      <c r="D46" s="33"/>
      <c r="E46" s="33"/>
      <c r="F46" s="33"/>
      <c r="G46" s="35"/>
    </row>
    <row r="47" spans="1:11">
      <c r="A47" s="36" t="s">
        <v>55</v>
      </c>
      <c r="B47" s="33"/>
      <c r="C47" s="33"/>
      <c r="D47" s="33"/>
      <c r="E47" s="33"/>
      <c r="F47" s="33"/>
      <c r="G47" s="35"/>
    </row>
    <row r="48" spans="1:11">
      <c r="G48" s="2"/>
    </row>
    <row r="49" spans="1:1">
      <c r="A49" t="s">
        <v>43</v>
      </c>
    </row>
    <row r="50" spans="1:1">
      <c r="A50" t="s">
        <v>44</v>
      </c>
    </row>
    <row r="51" spans="1:1">
      <c r="A51" t="s">
        <v>45</v>
      </c>
    </row>
    <row r="52" spans="1:1">
      <c r="A52" t="s">
        <v>46</v>
      </c>
    </row>
    <row r="53" spans="1:1">
      <c r="A53" t="s">
        <v>47</v>
      </c>
    </row>
  </sheetData>
  <pageMargins left="0.25" right="0.2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7"/>
  <sheetViews>
    <sheetView topLeftCell="B1" workbookViewId="0">
      <selection activeCell="F28" sqref="F28"/>
    </sheetView>
  </sheetViews>
  <sheetFormatPr defaultRowHeight="15"/>
  <cols>
    <col min="3" max="3" width="10.42578125" bestFit="1" customWidth="1"/>
    <col min="4" max="4" width="14.28515625" bestFit="1" customWidth="1"/>
    <col min="5" max="5" width="10.42578125" customWidth="1"/>
    <col min="6" max="6" width="10" bestFit="1" customWidth="1"/>
    <col min="7" max="7" width="6.28515625" bestFit="1" customWidth="1"/>
    <col min="8" max="8" width="5" bestFit="1" customWidth="1"/>
    <col min="9" max="9" width="10.85546875" bestFit="1" customWidth="1"/>
    <col min="10" max="10" width="10" bestFit="1" customWidth="1"/>
    <col min="11" max="11" width="10" customWidth="1"/>
    <col min="12" max="12" width="10" bestFit="1" customWidth="1"/>
    <col min="13" max="13" width="12.5703125" customWidth="1"/>
    <col min="16" max="16" width="10.85546875" bestFit="1" customWidth="1"/>
    <col min="17" max="17" width="10" customWidth="1"/>
    <col min="18" max="18" width="13.28515625" customWidth="1"/>
  </cols>
  <sheetData>
    <row r="1" spans="1:18">
      <c r="A1" s="43" t="s">
        <v>23</v>
      </c>
      <c r="B1" s="43"/>
      <c r="C1" s="43"/>
      <c r="D1" s="43"/>
      <c r="G1" s="47" t="s">
        <v>35</v>
      </c>
      <c r="H1" s="48"/>
      <c r="I1" s="48"/>
      <c r="J1" s="49"/>
      <c r="M1" s="41" t="s">
        <v>40</v>
      </c>
      <c r="N1" s="53" t="s">
        <v>41</v>
      </c>
      <c r="O1" s="54"/>
      <c r="P1" s="54"/>
      <c r="Q1" s="55"/>
      <c r="R1" s="41" t="s">
        <v>40</v>
      </c>
    </row>
    <row r="2" spans="1:18">
      <c r="A2" s="44" t="s">
        <v>24</v>
      </c>
      <c r="B2" s="45"/>
      <c r="C2" s="45"/>
      <c r="D2" s="46"/>
      <c r="G2" s="50" t="s">
        <v>36</v>
      </c>
      <c r="H2" s="51"/>
      <c r="I2" s="51"/>
      <c r="J2" s="52"/>
      <c r="M2" s="42"/>
      <c r="N2" s="44" t="s">
        <v>42</v>
      </c>
      <c r="O2" s="45"/>
      <c r="P2" s="45"/>
      <c r="Q2" s="46"/>
      <c r="R2" s="42"/>
    </row>
    <row r="3" spans="1:18">
      <c r="A3" s="20" t="s">
        <v>0</v>
      </c>
      <c r="B3" s="20" t="s">
        <v>1</v>
      </c>
      <c r="C3" s="20" t="s">
        <v>2</v>
      </c>
      <c r="D3" s="20" t="s">
        <v>3</v>
      </c>
      <c r="E3" s="20" t="s">
        <v>28</v>
      </c>
      <c r="F3" s="20" t="s">
        <v>29</v>
      </c>
      <c r="G3" s="20" t="s">
        <v>0</v>
      </c>
      <c r="H3" s="20" t="s">
        <v>1</v>
      </c>
      <c r="I3" s="20" t="s">
        <v>2</v>
      </c>
      <c r="J3" s="20" t="s">
        <v>3</v>
      </c>
      <c r="K3" s="20" t="s">
        <v>37</v>
      </c>
      <c r="L3" s="20" t="s">
        <v>38</v>
      </c>
      <c r="M3" s="24"/>
      <c r="N3" s="20" t="s">
        <v>0</v>
      </c>
      <c r="O3" s="20" t="s">
        <v>1</v>
      </c>
      <c r="P3" s="20" t="s">
        <v>2</v>
      </c>
      <c r="Q3" s="20" t="s">
        <v>3</v>
      </c>
      <c r="R3" s="24"/>
    </row>
    <row r="4" spans="1:18">
      <c r="A4" s="3" t="s">
        <v>7</v>
      </c>
      <c r="B4" s="3">
        <v>2010</v>
      </c>
      <c r="C4" s="3" t="s">
        <v>25</v>
      </c>
      <c r="D4" s="13">
        <v>4827</v>
      </c>
      <c r="E4" s="16">
        <v>0</v>
      </c>
      <c r="F4" s="19">
        <v>0</v>
      </c>
      <c r="G4" s="3" t="s">
        <v>15</v>
      </c>
      <c r="H4" s="3">
        <v>2011</v>
      </c>
      <c r="I4" s="3" t="s">
        <v>16</v>
      </c>
      <c r="J4" s="26">
        <v>3068</v>
      </c>
      <c r="K4" s="16">
        <v>0</v>
      </c>
      <c r="L4" s="19">
        <v>0</v>
      </c>
      <c r="M4" s="18">
        <f>+D4+J4</f>
        <v>7895</v>
      </c>
      <c r="N4" s="3" t="s">
        <v>15</v>
      </c>
      <c r="O4" s="3">
        <v>2011</v>
      </c>
      <c r="P4" s="3" t="s">
        <v>16</v>
      </c>
      <c r="Q4" s="26">
        <v>0</v>
      </c>
      <c r="R4" s="22">
        <f>+M4+Q4</f>
        <v>7895</v>
      </c>
    </row>
    <row r="5" spans="1:18">
      <c r="A5" s="3" t="s">
        <v>7</v>
      </c>
      <c r="B5" s="3">
        <v>2010</v>
      </c>
      <c r="C5" s="3" t="s">
        <v>26</v>
      </c>
      <c r="D5" s="13">
        <v>26890</v>
      </c>
      <c r="E5" s="16">
        <v>0</v>
      </c>
      <c r="F5" s="19">
        <v>0</v>
      </c>
      <c r="G5" s="3" t="s">
        <v>15</v>
      </c>
      <c r="H5" s="3">
        <v>2011</v>
      </c>
      <c r="I5" s="3" t="s">
        <v>17</v>
      </c>
      <c r="J5" s="26">
        <v>31244</v>
      </c>
      <c r="K5" s="17" t="s">
        <v>30</v>
      </c>
      <c r="L5" s="19">
        <v>0</v>
      </c>
      <c r="M5" s="18">
        <f t="shared" ref="M5:M15" si="0">+D5+J5</f>
        <v>58134</v>
      </c>
      <c r="N5" s="3" t="s">
        <v>15</v>
      </c>
      <c r="O5" s="3">
        <v>2011</v>
      </c>
      <c r="P5" s="3" t="s">
        <v>17</v>
      </c>
      <c r="Q5" s="26">
        <v>0</v>
      </c>
      <c r="R5" s="22">
        <f t="shared" ref="R5:R16" si="1">+M5+Q5</f>
        <v>58134</v>
      </c>
    </row>
    <row r="6" spans="1:18">
      <c r="A6" s="3" t="s">
        <v>7</v>
      </c>
      <c r="B6" s="3">
        <v>2010</v>
      </c>
      <c r="C6" s="3" t="s">
        <v>27</v>
      </c>
      <c r="D6" s="13">
        <v>7598</v>
      </c>
      <c r="E6" s="17" t="s">
        <v>31</v>
      </c>
      <c r="F6" s="19">
        <v>0</v>
      </c>
      <c r="G6" s="3" t="s">
        <v>15</v>
      </c>
      <c r="H6" s="3">
        <v>2011</v>
      </c>
      <c r="I6" s="3" t="s">
        <v>18</v>
      </c>
      <c r="J6" s="26">
        <v>6522</v>
      </c>
      <c r="K6" s="16">
        <v>0</v>
      </c>
      <c r="L6" s="19">
        <v>0</v>
      </c>
      <c r="M6" s="18">
        <f t="shared" si="0"/>
        <v>14120</v>
      </c>
      <c r="N6" s="3" t="s">
        <v>15</v>
      </c>
      <c r="O6" s="3">
        <v>2011</v>
      </c>
      <c r="P6" s="3" t="s">
        <v>18</v>
      </c>
      <c r="Q6" s="26">
        <v>0</v>
      </c>
      <c r="R6" s="22">
        <f t="shared" si="1"/>
        <v>14120</v>
      </c>
    </row>
    <row r="7" spans="1:18">
      <c r="A7" s="3" t="s">
        <v>9</v>
      </c>
      <c r="B7" s="3">
        <v>2011</v>
      </c>
      <c r="C7" s="3" t="s">
        <v>25</v>
      </c>
      <c r="D7" s="13">
        <v>22978</v>
      </c>
      <c r="E7" s="16">
        <v>0</v>
      </c>
      <c r="F7" s="19">
        <v>0</v>
      </c>
      <c r="G7" s="3" t="s">
        <v>9</v>
      </c>
      <c r="H7" s="3">
        <v>2012</v>
      </c>
      <c r="I7" s="3" t="s">
        <v>16</v>
      </c>
      <c r="J7" s="26">
        <v>29426</v>
      </c>
      <c r="K7" s="17" t="s">
        <v>39</v>
      </c>
      <c r="L7" s="19">
        <v>0</v>
      </c>
      <c r="M7" s="18">
        <f t="shared" si="0"/>
        <v>52404</v>
      </c>
      <c r="N7" s="3" t="s">
        <v>9</v>
      </c>
      <c r="O7" s="3">
        <v>2012</v>
      </c>
      <c r="P7" s="3" t="s">
        <v>16</v>
      </c>
      <c r="Q7" s="26">
        <v>0</v>
      </c>
      <c r="R7" s="22">
        <f t="shared" si="1"/>
        <v>52404</v>
      </c>
    </row>
    <row r="8" spans="1:18">
      <c r="A8" s="3" t="s">
        <v>9</v>
      </c>
      <c r="B8" s="3">
        <v>2011</v>
      </c>
      <c r="C8" s="3" t="s">
        <v>27</v>
      </c>
      <c r="D8" s="13">
        <v>20182</v>
      </c>
      <c r="E8" s="17" t="s">
        <v>30</v>
      </c>
      <c r="F8" s="19">
        <v>0</v>
      </c>
      <c r="G8" s="3" t="s">
        <v>9</v>
      </c>
      <c r="H8" s="3">
        <v>2012</v>
      </c>
      <c r="I8" s="3" t="s">
        <v>18</v>
      </c>
      <c r="J8" s="26">
        <v>24708</v>
      </c>
      <c r="K8" s="16">
        <v>0</v>
      </c>
      <c r="L8" s="19">
        <v>0</v>
      </c>
      <c r="M8" s="18">
        <f t="shared" si="0"/>
        <v>44890</v>
      </c>
      <c r="N8" s="3" t="s">
        <v>9</v>
      </c>
      <c r="O8" s="3">
        <v>2012</v>
      </c>
      <c r="P8" s="3" t="s">
        <v>18</v>
      </c>
      <c r="Q8" s="26">
        <v>0</v>
      </c>
      <c r="R8" s="22">
        <f t="shared" si="1"/>
        <v>44890</v>
      </c>
    </row>
    <row r="9" spans="1:18">
      <c r="A9" s="3" t="s">
        <v>7</v>
      </c>
      <c r="B9" s="3">
        <v>2010</v>
      </c>
      <c r="C9" s="3" t="s">
        <v>10</v>
      </c>
      <c r="D9" s="13">
        <v>242011</v>
      </c>
      <c r="E9" s="17">
        <v>0</v>
      </c>
      <c r="F9" s="19">
        <v>0</v>
      </c>
      <c r="G9" s="3" t="s">
        <v>15</v>
      </c>
      <c r="H9" s="3">
        <v>2011</v>
      </c>
      <c r="I9" s="3" t="s">
        <v>10</v>
      </c>
      <c r="J9" s="26">
        <v>281221</v>
      </c>
      <c r="K9" s="16">
        <v>0</v>
      </c>
      <c r="L9" s="19">
        <v>0</v>
      </c>
      <c r="M9" s="18">
        <f t="shared" si="0"/>
        <v>523232</v>
      </c>
      <c r="N9" s="3" t="s">
        <v>15</v>
      </c>
      <c r="O9" s="3">
        <v>2011</v>
      </c>
      <c r="P9" s="3" t="s">
        <v>10</v>
      </c>
      <c r="Q9" s="26">
        <v>0</v>
      </c>
      <c r="R9" s="22">
        <f t="shared" si="1"/>
        <v>523232</v>
      </c>
    </row>
    <row r="10" spans="1:18">
      <c r="A10" s="3" t="s">
        <v>7</v>
      </c>
      <c r="B10" s="3">
        <v>2010</v>
      </c>
      <c r="C10" s="3" t="s">
        <v>11</v>
      </c>
      <c r="D10" s="13">
        <v>43442</v>
      </c>
      <c r="E10" s="17" t="s">
        <v>32</v>
      </c>
      <c r="F10" s="19">
        <v>0</v>
      </c>
      <c r="G10" s="3" t="s">
        <v>15</v>
      </c>
      <c r="H10" s="3">
        <v>2011</v>
      </c>
      <c r="I10" s="3" t="s">
        <v>11</v>
      </c>
      <c r="J10" s="26">
        <v>27616</v>
      </c>
      <c r="K10" s="16">
        <v>0</v>
      </c>
      <c r="L10" s="19">
        <v>0</v>
      </c>
      <c r="M10" s="18">
        <f t="shared" si="0"/>
        <v>71058</v>
      </c>
      <c r="N10" s="3" t="s">
        <v>15</v>
      </c>
      <c r="O10" s="3">
        <v>2011</v>
      </c>
      <c r="P10" s="3" t="s">
        <v>11</v>
      </c>
      <c r="Q10" s="26">
        <v>0</v>
      </c>
      <c r="R10" s="22">
        <f t="shared" si="1"/>
        <v>71058</v>
      </c>
    </row>
    <row r="11" spans="1:18">
      <c r="A11" s="3" t="s">
        <v>9</v>
      </c>
      <c r="B11" s="3">
        <v>2011</v>
      </c>
      <c r="C11" s="3" t="s">
        <v>11</v>
      </c>
      <c r="D11" s="13">
        <v>206801</v>
      </c>
      <c r="E11" s="16">
        <v>0</v>
      </c>
      <c r="F11" s="19">
        <v>0</v>
      </c>
      <c r="G11" s="3" t="s">
        <v>9</v>
      </c>
      <c r="H11" s="3">
        <v>2012</v>
      </c>
      <c r="I11" s="3" t="s">
        <v>11</v>
      </c>
      <c r="J11" s="26">
        <v>264840</v>
      </c>
      <c r="K11" s="16">
        <v>0</v>
      </c>
      <c r="L11" s="19">
        <v>0</v>
      </c>
      <c r="M11" s="18">
        <f t="shared" si="0"/>
        <v>471641</v>
      </c>
      <c r="N11" s="3" t="s">
        <v>9</v>
      </c>
      <c r="O11" s="3">
        <v>2012</v>
      </c>
      <c r="P11" s="3" t="s">
        <v>11</v>
      </c>
      <c r="Q11" s="26">
        <v>0</v>
      </c>
      <c r="R11" s="22">
        <f t="shared" si="1"/>
        <v>471641</v>
      </c>
    </row>
    <row r="12" spans="1:18">
      <c r="A12" s="3" t="s">
        <v>7</v>
      </c>
      <c r="B12" s="3">
        <v>2010</v>
      </c>
      <c r="C12" s="3" t="s">
        <v>12</v>
      </c>
      <c r="D12" s="13">
        <v>68379</v>
      </c>
      <c r="E12" s="17" t="s">
        <v>33</v>
      </c>
      <c r="F12" s="19">
        <v>0</v>
      </c>
      <c r="G12" s="3" t="s">
        <v>15</v>
      </c>
      <c r="H12" s="3">
        <v>2011</v>
      </c>
      <c r="I12" s="3" t="s">
        <v>19</v>
      </c>
      <c r="J12" s="26">
        <v>58697</v>
      </c>
      <c r="K12" s="16">
        <v>0</v>
      </c>
      <c r="L12" s="19">
        <v>0</v>
      </c>
      <c r="M12" s="18">
        <f t="shared" si="0"/>
        <v>127076</v>
      </c>
      <c r="N12" s="3" t="s">
        <v>15</v>
      </c>
      <c r="O12" s="3">
        <v>2011</v>
      </c>
      <c r="P12" s="3" t="s">
        <v>19</v>
      </c>
      <c r="Q12" s="26">
        <v>0</v>
      </c>
      <c r="R12" s="22">
        <f t="shared" si="1"/>
        <v>127076</v>
      </c>
    </row>
    <row r="13" spans="1:18">
      <c r="A13" s="3" t="s">
        <v>9</v>
      </c>
      <c r="B13" s="3">
        <v>2011</v>
      </c>
      <c r="C13" s="3" t="s">
        <v>12</v>
      </c>
      <c r="D13" s="13">
        <v>181635</v>
      </c>
      <c r="E13" s="16">
        <v>0</v>
      </c>
      <c r="F13" s="19">
        <v>0</v>
      </c>
      <c r="G13" s="3" t="s">
        <v>9</v>
      </c>
      <c r="H13" s="3">
        <v>2012</v>
      </c>
      <c r="I13" s="3" t="s">
        <v>12</v>
      </c>
      <c r="J13" s="26">
        <v>222446</v>
      </c>
      <c r="K13" s="16">
        <v>0</v>
      </c>
      <c r="L13" s="19">
        <v>0</v>
      </c>
      <c r="M13" s="18">
        <f t="shared" si="0"/>
        <v>404081</v>
      </c>
      <c r="N13" s="3" t="s">
        <v>9</v>
      </c>
      <c r="O13" s="3">
        <v>2012</v>
      </c>
      <c r="P13" s="3" t="s">
        <v>12</v>
      </c>
      <c r="Q13" s="26">
        <v>0</v>
      </c>
      <c r="R13" s="22">
        <f t="shared" si="1"/>
        <v>404081</v>
      </c>
    </row>
    <row r="14" spans="1:18">
      <c r="A14" s="3" t="s">
        <v>7</v>
      </c>
      <c r="B14" s="3">
        <v>2010</v>
      </c>
      <c r="C14" s="3" t="s">
        <v>13</v>
      </c>
      <c r="D14" s="13">
        <v>10029</v>
      </c>
      <c r="E14" s="17" t="s">
        <v>34</v>
      </c>
      <c r="F14" s="19">
        <v>0</v>
      </c>
      <c r="G14" s="3" t="s">
        <v>15</v>
      </c>
      <c r="H14" s="3">
        <v>2011</v>
      </c>
      <c r="I14" s="3" t="s">
        <v>13</v>
      </c>
      <c r="J14" s="26">
        <v>6101</v>
      </c>
      <c r="K14" s="16">
        <v>0</v>
      </c>
      <c r="L14" s="19">
        <v>0</v>
      </c>
      <c r="M14" s="18">
        <f t="shared" si="0"/>
        <v>16130</v>
      </c>
      <c r="N14" s="3" t="s">
        <v>15</v>
      </c>
      <c r="O14" s="3">
        <v>2011</v>
      </c>
      <c r="P14" s="3" t="s">
        <v>13</v>
      </c>
      <c r="Q14" s="26">
        <v>0</v>
      </c>
      <c r="R14" s="22">
        <f t="shared" si="1"/>
        <v>16130</v>
      </c>
    </row>
    <row r="15" spans="1:18">
      <c r="A15" s="3" t="s">
        <v>9</v>
      </c>
      <c r="B15" s="3">
        <v>2011</v>
      </c>
      <c r="C15" s="3" t="s">
        <v>13</v>
      </c>
      <c r="D15" s="13">
        <v>26640</v>
      </c>
      <c r="E15" s="16">
        <v>0</v>
      </c>
      <c r="F15" s="19">
        <v>0</v>
      </c>
      <c r="G15" s="3" t="s">
        <v>9</v>
      </c>
      <c r="H15" s="3">
        <v>2012</v>
      </c>
      <c r="I15" s="3" t="s">
        <v>13</v>
      </c>
      <c r="J15" s="26">
        <v>25840</v>
      </c>
      <c r="K15" s="16">
        <v>0</v>
      </c>
      <c r="L15" s="19">
        <v>0</v>
      </c>
      <c r="M15" s="18">
        <f t="shared" si="0"/>
        <v>52480</v>
      </c>
      <c r="N15" s="3" t="s">
        <v>9</v>
      </c>
      <c r="O15" s="3">
        <v>2012</v>
      </c>
      <c r="P15" s="3" t="s">
        <v>13</v>
      </c>
      <c r="Q15" s="26">
        <v>0</v>
      </c>
      <c r="R15" s="22">
        <f t="shared" si="1"/>
        <v>52480</v>
      </c>
    </row>
    <row r="16" spans="1:18">
      <c r="A16" s="3" t="s">
        <v>7</v>
      </c>
      <c r="B16" s="3">
        <v>2010</v>
      </c>
      <c r="C16" s="3" t="s">
        <v>14</v>
      </c>
      <c r="D16" s="13">
        <v>7838</v>
      </c>
      <c r="E16" s="16">
        <v>0</v>
      </c>
      <c r="F16" s="19">
        <f>54049-7838</f>
        <v>46211</v>
      </c>
      <c r="G16" s="3" t="s">
        <v>7</v>
      </c>
      <c r="H16" s="3">
        <v>2010</v>
      </c>
      <c r="I16" s="3" t="s">
        <v>14</v>
      </c>
      <c r="J16" s="27">
        <v>0</v>
      </c>
      <c r="K16" s="16">
        <v>0</v>
      </c>
      <c r="L16" s="19">
        <v>400000</v>
      </c>
      <c r="M16" s="18">
        <f>+D16+F16+L16</f>
        <v>454049</v>
      </c>
      <c r="N16" s="3" t="s">
        <v>7</v>
      </c>
      <c r="O16" s="3">
        <v>2010</v>
      </c>
      <c r="P16" s="3" t="s">
        <v>14</v>
      </c>
      <c r="Q16" s="27">
        <v>0</v>
      </c>
      <c r="R16" s="22">
        <f t="shared" si="1"/>
        <v>454049</v>
      </c>
    </row>
    <row r="17" spans="1:18">
      <c r="A17" s="3" t="s">
        <v>15</v>
      </c>
      <c r="B17" s="3">
        <v>2010</v>
      </c>
      <c r="C17" s="3"/>
      <c r="D17" s="13"/>
      <c r="E17" s="15"/>
      <c r="F17" s="18"/>
      <c r="J17" s="23"/>
      <c r="R17" s="14"/>
    </row>
    <row r="18" spans="1:18">
      <c r="D18" s="18">
        <f>SUM(D4:D17)</f>
        <v>869250</v>
      </c>
      <c r="F18" s="18">
        <f>SUM(F4:F17)</f>
        <v>46211</v>
      </c>
      <c r="J18" s="22">
        <f>SUM(J4:J17)</f>
        <v>981729</v>
      </c>
      <c r="L18" s="18">
        <f>SUM(L4:L17)</f>
        <v>400000</v>
      </c>
      <c r="R18" s="14"/>
    </row>
    <row r="19" spans="1:18">
      <c r="R19" s="14"/>
    </row>
    <row r="20" spans="1:18">
      <c r="F20" s="14"/>
      <c r="M20" s="25">
        <f>SUM(M4:M19)</f>
        <v>2297190</v>
      </c>
      <c r="R20" s="25">
        <f>SUM(R4:R19)</f>
        <v>2297190</v>
      </c>
    </row>
    <row r="21" spans="1:18">
      <c r="R21" s="14"/>
    </row>
    <row r="22" spans="1:18">
      <c r="D22" s="21"/>
    </row>
    <row r="23" spans="1:18">
      <c r="D23" s="21"/>
    </row>
    <row r="24" spans="1:18">
      <c r="D24" s="21"/>
    </row>
    <row r="25" spans="1:18">
      <c r="D25" s="21"/>
    </row>
    <row r="26" spans="1:18">
      <c r="D26" s="21"/>
    </row>
    <row r="27" spans="1:18">
      <c r="D27" s="21"/>
    </row>
  </sheetData>
  <mergeCells count="8">
    <mergeCell ref="R1:R2"/>
    <mergeCell ref="A1:D1"/>
    <mergeCell ref="A2:D2"/>
    <mergeCell ref="G1:J1"/>
    <mergeCell ref="G2:J2"/>
    <mergeCell ref="M1:M2"/>
    <mergeCell ref="N1:Q1"/>
    <mergeCell ref="N2:Q2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Attachment H</vt:lpstr>
      <vt:lpstr>Reconciliation </vt:lpstr>
      <vt:lpstr>Sheet3</vt:lpstr>
      <vt:lpstr>'Attachment 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D000145</dc:creator>
  <cp:lastModifiedBy>klemons</cp:lastModifiedBy>
  <cp:lastPrinted>2012-08-14T20:00:46Z</cp:lastPrinted>
  <dcterms:created xsi:type="dcterms:W3CDTF">2011-06-17T17:19:32Z</dcterms:created>
  <dcterms:modified xsi:type="dcterms:W3CDTF">2012-09-04T18:43:05Z</dcterms:modified>
</cp:coreProperties>
</file>