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3400" windowHeight="11565"/>
  </bookViews>
  <sheets>
    <sheet name="Attachment H" sheetId="1" r:id="rId1"/>
  </sheets>
  <definedNames>
    <definedName name="_xlnm.Print_Area" localSheetId="0">'Attachment H'!$A$1:$G$60</definedName>
  </definedNames>
  <calcPr calcId="145621"/>
</workbook>
</file>

<file path=xl/calcChain.xml><?xml version="1.0" encoding="utf-8"?>
<calcChain xmlns="http://schemas.openxmlformats.org/spreadsheetml/2006/main">
  <c r="D31" i="1"/>
  <c r="D13"/>
  <c r="D12"/>
  <c r="D11"/>
  <c r="D10"/>
  <c r="D9"/>
</calcChain>
</file>

<file path=xl/sharedStrings.xml><?xml version="1.0" encoding="utf-8"?>
<sst xmlns="http://schemas.openxmlformats.org/spreadsheetml/2006/main" count="157" uniqueCount="83">
  <si>
    <t xml:space="preserve">Attachment H - Allocation by Program and Fiscal Year </t>
  </si>
  <si>
    <t>DUNS</t>
  </si>
  <si>
    <t>COCHISE COUNTY</t>
  </si>
  <si>
    <t>20126041</t>
  </si>
  <si>
    <t>DE111004-001</t>
  </si>
  <si>
    <t>PY/FY</t>
  </si>
  <si>
    <t>Year</t>
  </si>
  <si>
    <t>Program</t>
  </si>
  <si>
    <t>Amount</t>
  </si>
  <si>
    <t>Start Date</t>
  </si>
  <si>
    <t>End Date</t>
  </si>
  <si>
    <t>Final Report Submission Deadline</t>
  </si>
  <si>
    <t xml:space="preserve">PY </t>
  </si>
  <si>
    <t>AD ADMIN</t>
  </si>
  <si>
    <t>R250</t>
  </si>
  <si>
    <t>YT ADMIN</t>
  </si>
  <si>
    <t>R050</t>
  </si>
  <si>
    <t>DW ADMIN</t>
  </si>
  <si>
    <t>R670</t>
  </si>
  <si>
    <t>FY</t>
  </si>
  <si>
    <t>R451</t>
  </si>
  <si>
    <t>R851</t>
  </si>
  <si>
    <t>YOUTH</t>
  </si>
  <si>
    <t>R010</t>
  </si>
  <si>
    <t>ADULT</t>
  </si>
  <si>
    <t>R200</t>
  </si>
  <si>
    <t>R401</t>
  </si>
  <si>
    <t>DW</t>
  </si>
  <si>
    <t>R620</t>
  </si>
  <si>
    <t>R821</t>
  </si>
  <si>
    <t>DW to AD</t>
  </si>
  <si>
    <t>R881</t>
  </si>
  <si>
    <t>RR</t>
  </si>
  <si>
    <t>R610</t>
  </si>
  <si>
    <t>R831</t>
  </si>
  <si>
    <t>SAS-HCEY</t>
  </si>
  <si>
    <t>R140</t>
  </si>
  <si>
    <t>SAS-INCENT</t>
  </si>
  <si>
    <t>PY</t>
  </si>
  <si>
    <t>SAS-SYS-YT</t>
  </si>
  <si>
    <t>SAS-SYS-T5</t>
  </si>
  <si>
    <t>R861</t>
  </si>
  <si>
    <t>R251</t>
  </si>
  <si>
    <t>R051</t>
  </si>
  <si>
    <t>R671</t>
  </si>
  <si>
    <t>R452</t>
  </si>
  <si>
    <t>R852</t>
  </si>
  <si>
    <t>R011</t>
  </si>
  <si>
    <t>R201</t>
  </si>
  <si>
    <t>R402</t>
  </si>
  <si>
    <t xml:space="preserve">DW  </t>
  </si>
  <si>
    <t>R621</t>
  </si>
  <si>
    <t>R822</t>
  </si>
  <si>
    <t>R882</t>
  </si>
  <si>
    <t>R611</t>
  </si>
  <si>
    <t>R832</t>
  </si>
  <si>
    <t>TITLE V</t>
  </si>
  <si>
    <t>*1</t>
  </si>
  <si>
    <t>*2</t>
  </si>
  <si>
    <t>*3</t>
  </si>
  <si>
    <t>R872</t>
  </si>
  <si>
    <t>Revised 3/27/2012</t>
  </si>
  <si>
    <t>R252</t>
  </si>
  <si>
    <t>R052</t>
  </si>
  <si>
    <t>R672</t>
  </si>
  <si>
    <t>R453</t>
  </si>
  <si>
    <t>R853</t>
  </si>
  <si>
    <t>R012</t>
  </si>
  <si>
    <t>R202</t>
  </si>
  <si>
    <t>R403</t>
  </si>
  <si>
    <t>R622</t>
  </si>
  <si>
    <t>R823</t>
  </si>
  <si>
    <t>R612</t>
  </si>
  <si>
    <t>R833</t>
  </si>
  <si>
    <t>*1 - Date of last signature on Amendment 8</t>
  </si>
  <si>
    <t>*2 - 12 months after date of last signature on Amendment 8</t>
  </si>
  <si>
    <t>*3 - 12 months and 45 days after date of last signature on Amendment 8</t>
  </si>
  <si>
    <t>Funding provided through U.S. Department of Labor</t>
  </si>
  <si>
    <t>Grant #’s  AA-20181-10-55-A-4, AA-21382-11-55-A-4,</t>
  </si>
  <si>
    <t xml:space="preserve"> CFDA#17.258 Adult</t>
  </si>
  <si>
    <t>CFDA#17.259 Youth</t>
  </si>
  <si>
    <t>CFDA#17.278 Dislocated Worker</t>
  </si>
  <si>
    <t>Revised 11/15/2012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</si>
</sst>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quotePrefix="1" applyFont="1"/>
    <xf numFmtId="0" fontId="1" fillId="0" borderId="1" xfId="2" applyBorder="1" applyAlignment="1">
      <alignment horizontal="center"/>
    </xf>
    <xf numFmtId="44" fontId="1" fillId="0" borderId="1" xfId="3" applyFont="1" applyBorder="1"/>
    <xf numFmtId="14" fontId="1" fillId="0" borderId="1" xfId="2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1" fillId="0" borderId="1" xfId="1" applyFont="1" applyBorder="1"/>
    <xf numFmtId="0" fontId="1" fillId="0" borderId="1" xfId="2" applyBorder="1"/>
    <xf numFmtId="0" fontId="0" fillId="0" borderId="0" xfId="2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43" fontId="0" fillId="0" borderId="0" xfId="0" applyNumberFormat="1"/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zoomScaleNormal="100" workbookViewId="0">
      <selection activeCell="J17" sqref="J17"/>
    </sheetView>
  </sheetViews>
  <sheetFormatPr defaultRowHeight="15"/>
  <cols>
    <col min="1" max="1" width="10.42578125" customWidth="1"/>
    <col min="2" max="2" width="9.28515625" bestFit="1" customWidth="1"/>
    <col min="3" max="3" width="13" customWidth="1"/>
    <col min="4" max="4" width="13.5703125" customWidth="1"/>
    <col min="5" max="5" width="16.28515625" bestFit="1" customWidth="1"/>
    <col min="6" max="6" width="10.85546875" bestFit="1" customWidth="1"/>
    <col min="7" max="7" width="31.28515625" customWidth="1"/>
    <col min="11" max="11" width="14.28515625" bestFit="1" customWidth="1"/>
  </cols>
  <sheetData>
    <row r="1" spans="1:8">
      <c r="A1" s="1" t="s">
        <v>0</v>
      </c>
      <c r="B1" s="2"/>
      <c r="C1" s="2"/>
      <c r="D1" s="2"/>
      <c r="E1" s="2"/>
      <c r="F1" s="2" t="s">
        <v>1</v>
      </c>
      <c r="G1" s="3" t="s">
        <v>2</v>
      </c>
    </row>
    <row r="2" spans="1:8">
      <c r="F2" s="4" t="s">
        <v>3</v>
      </c>
      <c r="G2" s="3" t="s">
        <v>4</v>
      </c>
    </row>
    <row r="3" spans="1:8">
      <c r="A3" s="5" t="s">
        <v>5</v>
      </c>
      <c r="B3" s="5" t="s">
        <v>6</v>
      </c>
      <c r="C3" s="5" t="s">
        <v>7</v>
      </c>
      <c r="D3" s="6" t="s">
        <v>8</v>
      </c>
      <c r="E3" s="7" t="s">
        <v>9</v>
      </c>
      <c r="F3" s="7" t="s">
        <v>10</v>
      </c>
      <c r="G3" s="7" t="s">
        <v>11</v>
      </c>
    </row>
    <row r="4" spans="1:8">
      <c r="A4" s="5" t="s">
        <v>12</v>
      </c>
      <c r="B4" s="5">
        <v>2010</v>
      </c>
      <c r="C4" s="5" t="s">
        <v>13</v>
      </c>
      <c r="D4" s="6">
        <v>4827</v>
      </c>
      <c r="E4" s="7">
        <v>40269</v>
      </c>
      <c r="F4" s="7">
        <v>41090</v>
      </c>
      <c r="G4" s="7">
        <v>41136</v>
      </c>
      <c r="H4" t="s">
        <v>14</v>
      </c>
    </row>
    <row r="5" spans="1:8">
      <c r="A5" s="5" t="s">
        <v>12</v>
      </c>
      <c r="B5" s="5">
        <v>2010</v>
      </c>
      <c r="C5" s="5" t="s">
        <v>15</v>
      </c>
      <c r="D5" s="6">
        <v>26890</v>
      </c>
      <c r="E5" s="7">
        <v>40269</v>
      </c>
      <c r="F5" s="7">
        <v>41090</v>
      </c>
      <c r="G5" s="7">
        <v>41136</v>
      </c>
      <c r="H5" t="s">
        <v>16</v>
      </c>
    </row>
    <row r="6" spans="1:8">
      <c r="A6" s="5" t="s">
        <v>12</v>
      </c>
      <c r="B6" s="5">
        <v>2010</v>
      </c>
      <c r="C6" s="5" t="s">
        <v>17</v>
      </c>
      <c r="D6" s="6">
        <v>7598</v>
      </c>
      <c r="E6" s="7">
        <v>40269</v>
      </c>
      <c r="F6" s="7">
        <v>41090</v>
      </c>
      <c r="G6" s="7">
        <v>41136</v>
      </c>
      <c r="H6" t="s">
        <v>18</v>
      </c>
    </row>
    <row r="7" spans="1:8">
      <c r="A7" s="5" t="s">
        <v>19</v>
      </c>
      <c r="B7" s="5">
        <v>2011</v>
      </c>
      <c r="C7" s="5" t="s">
        <v>13</v>
      </c>
      <c r="D7" s="6">
        <v>22978</v>
      </c>
      <c r="E7" s="7">
        <v>40452</v>
      </c>
      <c r="F7" s="7">
        <v>41090</v>
      </c>
      <c r="G7" s="7">
        <v>41136</v>
      </c>
      <c r="H7" t="s">
        <v>20</v>
      </c>
    </row>
    <row r="8" spans="1:8">
      <c r="A8" s="5" t="s">
        <v>19</v>
      </c>
      <c r="B8" s="5">
        <v>2011</v>
      </c>
      <c r="C8" s="5" t="s">
        <v>17</v>
      </c>
      <c r="D8" s="6">
        <v>20182</v>
      </c>
      <c r="E8" s="7">
        <v>40452</v>
      </c>
      <c r="F8" s="7">
        <v>41090</v>
      </c>
      <c r="G8" s="7">
        <v>41136</v>
      </c>
      <c r="H8" t="s">
        <v>21</v>
      </c>
    </row>
    <row r="9" spans="1:8">
      <c r="A9" s="5" t="s">
        <v>12</v>
      </c>
      <c r="B9" s="5">
        <v>2010</v>
      </c>
      <c r="C9" s="5" t="s">
        <v>22</v>
      </c>
      <c r="D9" s="6">
        <f>242011+237</f>
        <v>242248</v>
      </c>
      <c r="E9" s="7">
        <v>40269</v>
      </c>
      <c r="F9" s="7">
        <v>41090</v>
      </c>
      <c r="G9" s="7">
        <v>41136</v>
      </c>
      <c r="H9" t="s">
        <v>23</v>
      </c>
    </row>
    <row r="10" spans="1:8">
      <c r="A10" s="5" t="s">
        <v>12</v>
      </c>
      <c r="B10" s="5">
        <v>2010</v>
      </c>
      <c r="C10" s="5" t="s">
        <v>24</v>
      </c>
      <c r="D10" s="6">
        <f>43442+336</f>
        <v>43778</v>
      </c>
      <c r="E10" s="7">
        <v>40360</v>
      </c>
      <c r="F10" s="7">
        <v>41090</v>
      </c>
      <c r="G10" s="7">
        <v>41136</v>
      </c>
      <c r="H10" t="s">
        <v>25</v>
      </c>
    </row>
    <row r="11" spans="1:8">
      <c r="A11" s="5" t="s">
        <v>19</v>
      </c>
      <c r="B11" s="5">
        <v>2011</v>
      </c>
      <c r="C11" s="5" t="s">
        <v>24</v>
      </c>
      <c r="D11" s="6">
        <f>206801+1763</f>
        <v>208564</v>
      </c>
      <c r="E11" s="7">
        <v>40452</v>
      </c>
      <c r="F11" s="7">
        <v>41090</v>
      </c>
      <c r="G11" s="7">
        <v>41136</v>
      </c>
      <c r="H11" t="s">
        <v>26</v>
      </c>
    </row>
    <row r="12" spans="1:8">
      <c r="A12" s="5" t="s">
        <v>12</v>
      </c>
      <c r="B12" s="5">
        <v>2010</v>
      </c>
      <c r="C12" s="5" t="s">
        <v>27</v>
      </c>
      <c r="D12" s="6">
        <f>68379+30</f>
        <v>68409</v>
      </c>
      <c r="E12" s="7">
        <v>40360</v>
      </c>
      <c r="F12" s="7">
        <v>41090</v>
      </c>
      <c r="G12" s="7">
        <v>41136</v>
      </c>
      <c r="H12" t="s">
        <v>28</v>
      </c>
    </row>
    <row r="13" spans="1:8">
      <c r="A13" s="5" t="s">
        <v>19</v>
      </c>
      <c r="B13" s="5">
        <v>2011</v>
      </c>
      <c r="C13" s="5" t="s">
        <v>27</v>
      </c>
      <c r="D13" s="6">
        <f>127145+5124</f>
        <v>132269</v>
      </c>
      <c r="E13" s="7">
        <v>40452</v>
      </c>
      <c r="F13" s="7">
        <v>41090</v>
      </c>
      <c r="G13" s="7">
        <v>41136</v>
      </c>
      <c r="H13" t="s">
        <v>29</v>
      </c>
    </row>
    <row r="14" spans="1:8">
      <c r="A14" s="5" t="s">
        <v>19</v>
      </c>
      <c r="B14" s="5">
        <v>2011</v>
      </c>
      <c r="C14" s="5" t="s">
        <v>30</v>
      </c>
      <c r="D14" s="6">
        <v>54490</v>
      </c>
      <c r="E14" s="7">
        <v>40452</v>
      </c>
      <c r="F14" s="7">
        <v>41090</v>
      </c>
      <c r="G14" s="7">
        <v>41136</v>
      </c>
      <c r="H14" t="s">
        <v>31</v>
      </c>
    </row>
    <row r="15" spans="1:8">
      <c r="A15" s="5" t="s">
        <v>12</v>
      </c>
      <c r="B15" s="5">
        <v>2010</v>
      </c>
      <c r="C15" s="5" t="s">
        <v>32</v>
      </c>
      <c r="D15" s="6">
        <v>10029</v>
      </c>
      <c r="E15" s="7">
        <v>40360</v>
      </c>
      <c r="F15" s="7">
        <v>41090</v>
      </c>
      <c r="G15" s="7">
        <v>41136</v>
      </c>
      <c r="H15" t="s">
        <v>33</v>
      </c>
    </row>
    <row r="16" spans="1:8">
      <c r="A16" s="5" t="s">
        <v>19</v>
      </c>
      <c r="B16" s="5">
        <v>2011</v>
      </c>
      <c r="C16" s="5" t="s">
        <v>32</v>
      </c>
      <c r="D16" s="6">
        <v>26640</v>
      </c>
      <c r="E16" s="7">
        <v>40452</v>
      </c>
      <c r="F16" s="7">
        <v>41090</v>
      </c>
      <c r="G16" s="7">
        <v>41136</v>
      </c>
      <c r="H16" t="s">
        <v>34</v>
      </c>
    </row>
    <row r="17" spans="1:8">
      <c r="A17" s="5" t="s">
        <v>12</v>
      </c>
      <c r="B17" s="5">
        <v>2010</v>
      </c>
      <c r="C17" s="5" t="s">
        <v>35</v>
      </c>
      <c r="D17" s="6">
        <v>7838</v>
      </c>
      <c r="E17" s="7">
        <v>40360</v>
      </c>
      <c r="F17" s="7">
        <v>41455</v>
      </c>
      <c r="G17" s="7">
        <v>41501</v>
      </c>
      <c r="H17" t="s">
        <v>36</v>
      </c>
    </row>
    <row r="18" spans="1:8">
      <c r="A18" s="5" t="s">
        <v>12</v>
      </c>
      <c r="B18" s="5">
        <v>2010</v>
      </c>
      <c r="C18" s="5" t="s">
        <v>37</v>
      </c>
      <c r="D18" s="6">
        <v>46211</v>
      </c>
      <c r="E18" s="7">
        <v>40360</v>
      </c>
      <c r="F18" s="7">
        <v>41455</v>
      </c>
      <c r="G18" s="7">
        <v>41501</v>
      </c>
      <c r="H18" t="s">
        <v>36</v>
      </c>
    </row>
    <row r="19" spans="1:8">
      <c r="A19" s="5" t="s">
        <v>38</v>
      </c>
      <c r="B19" s="5">
        <v>2010</v>
      </c>
      <c r="C19" s="5" t="s">
        <v>39</v>
      </c>
      <c r="D19" s="6">
        <v>100000</v>
      </c>
      <c r="E19" s="7">
        <v>40360</v>
      </c>
      <c r="F19" s="7">
        <v>41364</v>
      </c>
      <c r="G19" s="7">
        <v>41501</v>
      </c>
      <c r="H19" t="s">
        <v>36</v>
      </c>
    </row>
    <row r="20" spans="1:8">
      <c r="A20" s="5" t="s">
        <v>38</v>
      </c>
      <c r="B20" s="5">
        <v>2010</v>
      </c>
      <c r="C20" s="5" t="s">
        <v>40</v>
      </c>
      <c r="D20" s="6">
        <v>300000</v>
      </c>
      <c r="E20" s="7">
        <v>40360</v>
      </c>
      <c r="F20" s="7">
        <v>41364</v>
      </c>
      <c r="G20" s="7">
        <v>41501</v>
      </c>
      <c r="H20" t="s">
        <v>41</v>
      </c>
    </row>
    <row r="21" spans="1:8">
      <c r="A21" s="5"/>
      <c r="B21" s="5"/>
      <c r="C21" s="5"/>
      <c r="D21" s="6"/>
      <c r="E21" s="7"/>
      <c r="F21" s="7"/>
      <c r="G21" s="7"/>
    </row>
    <row r="22" spans="1:8">
      <c r="A22" s="5" t="s">
        <v>38</v>
      </c>
      <c r="B22" s="5">
        <v>2011</v>
      </c>
      <c r="C22" s="5" t="s">
        <v>13</v>
      </c>
      <c r="D22" s="6">
        <v>3068</v>
      </c>
      <c r="E22" s="7">
        <v>40725</v>
      </c>
      <c r="F22" s="7">
        <v>41455</v>
      </c>
      <c r="G22" s="7">
        <v>41501</v>
      </c>
      <c r="H22" t="s">
        <v>42</v>
      </c>
    </row>
    <row r="23" spans="1:8">
      <c r="A23" s="5" t="s">
        <v>38</v>
      </c>
      <c r="B23" s="5">
        <v>2011</v>
      </c>
      <c r="C23" s="5" t="s">
        <v>15</v>
      </c>
      <c r="D23" s="6">
        <v>31244</v>
      </c>
      <c r="E23" s="7">
        <v>40634</v>
      </c>
      <c r="F23" s="7">
        <v>41455</v>
      </c>
      <c r="G23" s="7">
        <v>41501</v>
      </c>
      <c r="H23" t="s">
        <v>43</v>
      </c>
    </row>
    <row r="24" spans="1:8">
      <c r="A24" s="5" t="s">
        <v>38</v>
      </c>
      <c r="B24" s="5">
        <v>2011</v>
      </c>
      <c r="C24" s="5" t="s">
        <v>17</v>
      </c>
      <c r="D24" s="6">
        <v>6522</v>
      </c>
      <c r="E24" s="7">
        <v>40725</v>
      </c>
      <c r="F24" s="7">
        <v>41455</v>
      </c>
      <c r="G24" s="7">
        <v>41501</v>
      </c>
      <c r="H24" t="s">
        <v>44</v>
      </c>
    </row>
    <row r="25" spans="1:8">
      <c r="A25" s="5" t="s">
        <v>19</v>
      </c>
      <c r="B25" s="5">
        <v>2012</v>
      </c>
      <c r="C25" s="5" t="s">
        <v>13</v>
      </c>
      <c r="D25" s="6">
        <v>29426</v>
      </c>
      <c r="E25" s="7">
        <v>40817</v>
      </c>
      <c r="F25" s="7">
        <v>41455</v>
      </c>
      <c r="G25" s="7">
        <v>41501</v>
      </c>
      <c r="H25" t="s">
        <v>45</v>
      </c>
    </row>
    <row r="26" spans="1:8">
      <c r="A26" s="5" t="s">
        <v>19</v>
      </c>
      <c r="B26" s="5">
        <v>2012</v>
      </c>
      <c r="C26" s="5" t="s">
        <v>17</v>
      </c>
      <c r="D26" s="6">
        <v>24708</v>
      </c>
      <c r="E26" s="7">
        <v>40817</v>
      </c>
      <c r="F26" s="7">
        <v>41455</v>
      </c>
      <c r="G26" s="7">
        <v>41501</v>
      </c>
      <c r="H26" t="s">
        <v>46</v>
      </c>
    </row>
    <row r="27" spans="1:8">
      <c r="A27" s="5" t="s">
        <v>38</v>
      </c>
      <c r="B27" s="5">
        <v>2011</v>
      </c>
      <c r="C27" s="5" t="s">
        <v>22</v>
      </c>
      <c r="D27" s="6">
        <v>281221</v>
      </c>
      <c r="E27" s="7">
        <v>40634</v>
      </c>
      <c r="F27" s="7">
        <v>41455</v>
      </c>
      <c r="G27" s="7">
        <v>41501</v>
      </c>
      <c r="H27" t="s">
        <v>47</v>
      </c>
    </row>
    <row r="28" spans="1:8">
      <c r="A28" s="5" t="s">
        <v>38</v>
      </c>
      <c r="B28" s="5">
        <v>2011</v>
      </c>
      <c r="C28" s="5" t="s">
        <v>24</v>
      </c>
      <c r="D28" s="6">
        <v>27616</v>
      </c>
      <c r="E28" s="7">
        <v>40725</v>
      </c>
      <c r="F28" s="7">
        <v>41455</v>
      </c>
      <c r="G28" s="7">
        <v>41501</v>
      </c>
      <c r="H28" t="s">
        <v>48</v>
      </c>
    </row>
    <row r="29" spans="1:8">
      <c r="A29" s="5" t="s">
        <v>19</v>
      </c>
      <c r="B29" s="5">
        <v>2012</v>
      </c>
      <c r="C29" s="5" t="s">
        <v>24</v>
      </c>
      <c r="D29" s="6">
        <v>264840</v>
      </c>
      <c r="E29" s="7">
        <v>40817</v>
      </c>
      <c r="F29" s="7">
        <v>41455</v>
      </c>
      <c r="G29" s="7">
        <v>41501</v>
      </c>
      <c r="H29" t="s">
        <v>49</v>
      </c>
    </row>
    <row r="30" spans="1:8">
      <c r="A30" s="5" t="s">
        <v>38</v>
      </c>
      <c r="B30" s="5">
        <v>2011</v>
      </c>
      <c r="C30" s="5" t="s">
        <v>50</v>
      </c>
      <c r="D30" s="6">
        <v>58697</v>
      </c>
      <c r="E30" s="7">
        <v>40725</v>
      </c>
      <c r="F30" s="7">
        <v>41455</v>
      </c>
      <c r="G30" s="7">
        <v>41501</v>
      </c>
      <c r="H30" t="s">
        <v>51</v>
      </c>
    </row>
    <row r="31" spans="1:8">
      <c r="A31" s="5" t="s">
        <v>19</v>
      </c>
      <c r="B31" s="5">
        <v>2012</v>
      </c>
      <c r="C31" s="5" t="s">
        <v>27</v>
      </c>
      <c r="D31" s="6">
        <f>219641-36000+2805</f>
        <v>186446</v>
      </c>
      <c r="E31" s="7">
        <v>40817</v>
      </c>
      <c r="F31" s="7">
        <v>41455</v>
      </c>
      <c r="G31" s="7">
        <v>41501</v>
      </c>
      <c r="H31" t="s">
        <v>52</v>
      </c>
    </row>
    <row r="32" spans="1:8">
      <c r="A32" s="5" t="s">
        <v>19</v>
      </c>
      <c r="B32" s="5">
        <v>2012</v>
      </c>
      <c r="C32" s="5" t="s">
        <v>27</v>
      </c>
      <c r="D32" s="6">
        <v>36000</v>
      </c>
      <c r="E32" s="7">
        <v>40817</v>
      </c>
      <c r="F32" s="7">
        <v>41455</v>
      </c>
      <c r="G32" s="7">
        <v>41501</v>
      </c>
      <c r="H32" t="s">
        <v>53</v>
      </c>
    </row>
    <row r="33" spans="1:8">
      <c r="A33" s="5" t="s">
        <v>38</v>
      </c>
      <c r="B33" s="5">
        <v>2011</v>
      </c>
      <c r="C33" s="5" t="s">
        <v>32</v>
      </c>
      <c r="D33" s="6">
        <v>6101</v>
      </c>
      <c r="E33" s="7">
        <v>40725</v>
      </c>
      <c r="F33" s="7">
        <v>41455</v>
      </c>
      <c r="G33" s="7">
        <v>41501</v>
      </c>
      <c r="H33" t="s">
        <v>54</v>
      </c>
    </row>
    <row r="34" spans="1:8">
      <c r="A34" s="5" t="s">
        <v>19</v>
      </c>
      <c r="B34" s="5">
        <v>2012</v>
      </c>
      <c r="C34" s="5" t="s">
        <v>32</v>
      </c>
      <c r="D34" s="6">
        <v>25840</v>
      </c>
      <c r="E34" s="7">
        <v>40817</v>
      </c>
      <c r="F34" s="7">
        <v>41455</v>
      </c>
      <c r="G34" s="7">
        <v>41501</v>
      </c>
      <c r="H34" t="s">
        <v>55</v>
      </c>
    </row>
    <row r="35" spans="1:8">
      <c r="A35" s="8" t="s">
        <v>12</v>
      </c>
      <c r="B35" s="9">
        <v>2011</v>
      </c>
      <c r="C35" s="10" t="s">
        <v>56</v>
      </c>
      <c r="D35" s="11">
        <v>104940</v>
      </c>
      <c r="E35" s="12" t="s">
        <v>57</v>
      </c>
      <c r="F35" s="12" t="s">
        <v>58</v>
      </c>
      <c r="G35" s="13" t="s">
        <v>59</v>
      </c>
      <c r="H35" t="s">
        <v>60</v>
      </c>
    </row>
    <row r="36" spans="1:8">
      <c r="A36" s="8" t="s">
        <v>12</v>
      </c>
      <c r="B36" s="9">
        <v>2011</v>
      </c>
      <c r="C36" s="10" t="s">
        <v>56</v>
      </c>
      <c r="D36" s="11">
        <v>100000</v>
      </c>
      <c r="E36" s="12"/>
      <c r="F36" s="12"/>
      <c r="G36" s="13"/>
      <c r="H36" t="s">
        <v>60</v>
      </c>
    </row>
    <row r="37" spans="1:8">
      <c r="A37" s="8"/>
      <c r="B37" s="8"/>
      <c r="C37" s="8"/>
      <c r="D37" s="14"/>
      <c r="E37" s="8"/>
      <c r="F37" s="8"/>
      <c r="G37" s="8"/>
    </row>
    <row r="38" spans="1:8">
      <c r="E38" s="3"/>
      <c r="F38" s="3"/>
      <c r="G38" t="s">
        <v>61</v>
      </c>
    </row>
    <row r="39" spans="1:8">
      <c r="A39" s="5" t="s">
        <v>38</v>
      </c>
      <c r="B39" s="5">
        <v>2012</v>
      </c>
      <c r="C39" s="5" t="s">
        <v>13</v>
      </c>
      <c r="D39" s="6">
        <v>3344</v>
      </c>
      <c r="E39" s="7">
        <v>41091</v>
      </c>
      <c r="F39" s="7">
        <v>41820</v>
      </c>
      <c r="G39" s="7">
        <v>41866</v>
      </c>
      <c r="H39" t="s">
        <v>62</v>
      </c>
    </row>
    <row r="40" spans="1:8">
      <c r="A40" s="5" t="s">
        <v>38</v>
      </c>
      <c r="B40" s="5">
        <v>2012</v>
      </c>
      <c r="C40" s="5" t="s">
        <v>15</v>
      </c>
      <c r="D40" s="6">
        <v>43094</v>
      </c>
      <c r="E40" s="7">
        <v>41000</v>
      </c>
      <c r="F40" s="7">
        <v>41820</v>
      </c>
      <c r="G40" s="7">
        <v>41866</v>
      </c>
      <c r="H40" t="s">
        <v>63</v>
      </c>
    </row>
    <row r="41" spans="1:8">
      <c r="A41" s="5" t="s">
        <v>38</v>
      </c>
      <c r="B41" s="5">
        <v>2012</v>
      </c>
      <c r="C41" s="5" t="s">
        <v>17</v>
      </c>
      <c r="D41" s="6">
        <v>6120</v>
      </c>
      <c r="E41" s="7">
        <v>41091</v>
      </c>
      <c r="F41" s="7">
        <v>41820</v>
      </c>
      <c r="G41" s="7">
        <v>41866</v>
      </c>
      <c r="H41" t="s">
        <v>64</v>
      </c>
    </row>
    <row r="42" spans="1:8">
      <c r="A42" s="5" t="s">
        <v>19</v>
      </c>
      <c r="B42" s="5">
        <v>2013</v>
      </c>
      <c r="C42" s="5" t="s">
        <v>13</v>
      </c>
      <c r="D42" s="6">
        <v>40482</v>
      </c>
      <c r="E42" s="7">
        <v>41183</v>
      </c>
      <c r="F42" s="7">
        <v>41820</v>
      </c>
      <c r="G42" s="7">
        <v>41866</v>
      </c>
      <c r="H42" t="s">
        <v>65</v>
      </c>
    </row>
    <row r="43" spans="1:8">
      <c r="A43" s="5" t="s">
        <v>19</v>
      </c>
      <c r="B43" s="5">
        <v>2013</v>
      </c>
      <c r="C43" s="5" t="s">
        <v>17</v>
      </c>
      <c r="D43" s="6">
        <v>35532</v>
      </c>
      <c r="E43" s="7">
        <v>41183</v>
      </c>
      <c r="F43" s="7">
        <v>41820</v>
      </c>
      <c r="G43" s="7">
        <v>41866</v>
      </c>
      <c r="H43" t="s">
        <v>66</v>
      </c>
    </row>
    <row r="44" spans="1:8">
      <c r="A44" s="5" t="s">
        <v>38</v>
      </c>
      <c r="B44" s="5">
        <v>2012</v>
      </c>
      <c r="C44" s="5" t="s">
        <v>22</v>
      </c>
      <c r="D44" s="6">
        <v>387858</v>
      </c>
      <c r="E44" s="7">
        <v>41000</v>
      </c>
      <c r="F44" s="7">
        <v>41820</v>
      </c>
      <c r="G44" s="7">
        <v>41866</v>
      </c>
      <c r="H44" t="s">
        <v>67</v>
      </c>
    </row>
    <row r="45" spans="1:8">
      <c r="A45" s="5" t="s">
        <v>38</v>
      </c>
      <c r="B45" s="5">
        <v>2012</v>
      </c>
      <c r="C45" s="5" t="s">
        <v>24</v>
      </c>
      <c r="D45" s="6">
        <v>30097</v>
      </c>
      <c r="E45" s="7">
        <v>41091</v>
      </c>
      <c r="F45" s="7">
        <v>41820</v>
      </c>
      <c r="G45" s="7">
        <v>41866</v>
      </c>
      <c r="H45" t="s">
        <v>68</v>
      </c>
    </row>
    <row r="46" spans="1:8">
      <c r="A46" s="5" t="s">
        <v>19</v>
      </c>
      <c r="B46" s="5">
        <v>2013</v>
      </c>
      <c r="C46" s="5" t="s">
        <v>24</v>
      </c>
      <c r="D46" s="6">
        <v>364352</v>
      </c>
      <c r="E46" s="7">
        <v>41183</v>
      </c>
      <c r="F46" s="7">
        <v>41820</v>
      </c>
      <c r="G46" s="7">
        <v>41866</v>
      </c>
      <c r="H46" t="s">
        <v>69</v>
      </c>
    </row>
    <row r="47" spans="1:8">
      <c r="A47" s="5" t="s">
        <v>38</v>
      </c>
      <c r="B47" s="5">
        <v>2012</v>
      </c>
      <c r="C47" s="5" t="s">
        <v>50</v>
      </c>
      <c r="D47" s="6">
        <v>55082</v>
      </c>
      <c r="E47" s="7">
        <v>41091</v>
      </c>
      <c r="F47" s="7">
        <v>41820</v>
      </c>
      <c r="G47" s="7">
        <v>41866</v>
      </c>
      <c r="H47" t="s">
        <v>70</v>
      </c>
    </row>
    <row r="48" spans="1:8">
      <c r="A48" s="5" t="s">
        <v>19</v>
      </c>
      <c r="B48" s="5">
        <v>2013</v>
      </c>
      <c r="C48" s="5" t="s">
        <v>27</v>
      </c>
      <c r="D48" s="6">
        <v>319793</v>
      </c>
      <c r="E48" s="7">
        <v>41183</v>
      </c>
      <c r="F48" s="7">
        <v>41820</v>
      </c>
      <c r="G48" s="7">
        <v>41866</v>
      </c>
      <c r="H48" t="s">
        <v>71</v>
      </c>
    </row>
    <row r="49" spans="1:11">
      <c r="A49" s="5" t="s">
        <v>38</v>
      </c>
      <c r="B49" s="5">
        <v>2012</v>
      </c>
      <c r="C49" s="5" t="s">
        <v>32</v>
      </c>
      <c r="D49" s="6">
        <v>6481</v>
      </c>
      <c r="E49" s="7">
        <v>41091</v>
      </c>
      <c r="F49" s="7">
        <v>41820</v>
      </c>
      <c r="G49" s="7">
        <v>41866</v>
      </c>
      <c r="H49" t="s">
        <v>72</v>
      </c>
    </row>
    <row r="50" spans="1:11">
      <c r="A50" s="5" t="s">
        <v>19</v>
      </c>
      <c r="B50" s="5">
        <v>2013</v>
      </c>
      <c r="C50" s="5" t="s">
        <v>32</v>
      </c>
      <c r="D50" s="6">
        <v>37622</v>
      </c>
      <c r="E50" s="7">
        <v>41183</v>
      </c>
      <c r="F50" s="7">
        <v>41820</v>
      </c>
      <c r="G50" s="7">
        <v>41866</v>
      </c>
      <c r="H50" t="s">
        <v>73</v>
      </c>
    </row>
    <row r="51" spans="1:11">
      <c r="A51" s="5"/>
      <c r="B51" s="5"/>
      <c r="C51" s="5"/>
      <c r="D51" s="6"/>
      <c r="E51" s="15"/>
      <c r="F51" s="15"/>
      <c r="G51" s="5"/>
    </row>
    <row r="52" spans="1:11">
      <c r="G52" s="3" t="s">
        <v>82</v>
      </c>
      <c r="K52" s="21"/>
    </row>
    <row r="53" spans="1:11">
      <c r="A53" s="16" t="s">
        <v>74</v>
      </c>
      <c r="B53" s="17"/>
      <c r="C53" s="17"/>
      <c r="D53" s="17"/>
      <c r="E53" s="17"/>
      <c r="F53" s="17"/>
      <c r="G53" s="18"/>
      <c r="K53" s="20"/>
    </row>
    <row r="54" spans="1:11">
      <c r="A54" s="19" t="s">
        <v>75</v>
      </c>
      <c r="B54" s="17"/>
      <c r="C54" s="17"/>
      <c r="D54" s="17"/>
      <c r="E54" s="17"/>
      <c r="F54" s="17"/>
      <c r="G54" s="18"/>
    </row>
    <row r="55" spans="1:11">
      <c r="A55" s="19" t="s">
        <v>76</v>
      </c>
      <c r="B55" s="17"/>
      <c r="C55" s="17"/>
      <c r="D55" s="17"/>
      <c r="E55" s="17"/>
      <c r="F55" s="17"/>
      <c r="G55" s="18"/>
    </row>
    <row r="56" spans="1:11">
      <c r="A56" t="s">
        <v>77</v>
      </c>
    </row>
    <row r="57" spans="1:11">
      <c r="A57" t="s">
        <v>78</v>
      </c>
    </row>
    <row r="58" spans="1:11">
      <c r="A58" t="s">
        <v>79</v>
      </c>
    </row>
    <row r="59" spans="1:11">
      <c r="A59" t="s">
        <v>80</v>
      </c>
    </row>
    <row r="60" spans="1:11">
      <c r="A60" t="s">
        <v>81</v>
      </c>
    </row>
  </sheetData>
  <pageMargins left="0.25" right="0.25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H</vt:lpstr>
      <vt:lpstr>'Attachment H'!Print_Area</vt:lpstr>
    </vt:vector>
  </TitlesOfParts>
  <Company>AZ DES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Mclain, Calvin</dc:creator>
  <cp:lastModifiedBy>klemons</cp:lastModifiedBy>
  <dcterms:created xsi:type="dcterms:W3CDTF">2012-11-14T20:28:37Z</dcterms:created>
  <dcterms:modified xsi:type="dcterms:W3CDTF">2012-11-28T17:54:29Z</dcterms:modified>
</cp:coreProperties>
</file>