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4235" windowHeight="6150"/>
  </bookViews>
  <sheets>
    <sheet name="Exhibit1" sheetId="1" r:id="rId1"/>
    <sheet name="Exhibit2" sheetId="2" r:id="rId2"/>
  </sheets>
  <definedNames>
    <definedName name="_xlnm.Print_Area" localSheetId="0">Exhibit1!$A$1:$F$54</definedName>
    <definedName name="_xlnm.Print_Area" localSheetId="1">Exhibit2!$A$1:$F$75</definedName>
    <definedName name="_xlnm.Print_Titles" localSheetId="0">Exhibit1!$1:$8</definedName>
    <definedName name="_xlnm.Print_Titles" localSheetId="1">Exhibit2!$1:$8</definedName>
  </definedNames>
  <calcPr calcId="125725" fullCalcOnLoad="1"/>
</workbook>
</file>

<file path=xl/calcChain.xml><?xml version="1.0" encoding="utf-8"?>
<calcChain xmlns="http://schemas.openxmlformats.org/spreadsheetml/2006/main">
  <c r="F68" i="2"/>
  <c r="C68"/>
  <c r="F67"/>
  <c r="C67"/>
  <c r="F66"/>
  <c r="C66"/>
  <c r="F65"/>
  <c r="C65"/>
  <c r="F64"/>
  <c r="C64"/>
  <c r="F63"/>
  <c r="C63"/>
  <c r="F62"/>
  <c r="C62"/>
  <c r="F61"/>
  <c r="C61"/>
  <c r="F60"/>
  <c r="C60"/>
  <c r="F59"/>
  <c r="C59"/>
  <c r="F58"/>
  <c r="C58"/>
  <c r="F57"/>
  <c r="C57"/>
  <c r="F52"/>
  <c r="C52"/>
  <c r="F50"/>
  <c r="C50"/>
  <c r="F49"/>
  <c r="C49"/>
  <c r="F48"/>
  <c r="C48"/>
  <c r="F47"/>
  <c r="C47"/>
  <c r="F46"/>
  <c r="C46"/>
  <c r="F43"/>
  <c r="C43"/>
  <c r="F42"/>
  <c r="C42"/>
  <c r="F39"/>
  <c r="C39"/>
  <c r="F36"/>
  <c r="C36"/>
  <c r="F35"/>
  <c r="C35"/>
  <c r="F32"/>
  <c r="C32"/>
  <c r="F31"/>
  <c r="C31"/>
  <c r="F30"/>
  <c r="C30"/>
  <c r="F29"/>
  <c r="C29"/>
  <c r="F28"/>
  <c r="C28"/>
  <c r="F27"/>
  <c r="C27"/>
  <c r="F26"/>
  <c r="C26"/>
  <c r="F25"/>
  <c r="C25"/>
  <c r="F24"/>
  <c r="C24"/>
  <c r="C23"/>
  <c r="F22"/>
  <c r="C22"/>
  <c r="F21"/>
  <c r="C21"/>
  <c r="F20"/>
  <c r="C20"/>
  <c r="F19"/>
  <c r="C19"/>
  <c r="F18"/>
  <c r="C18"/>
  <c r="F17"/>
  <c r="C17"/>
  <c r="F16"/>
  <c r="C16"/>
  <c r="F15"/>
  <c r="C15"/>
  <c r="E12"/>
  <c r="E71" s="1"/>
  <c r="D12"/>
  <c r="D71" s="1"/>
  <c r="F11"/>
  <c r="C11"/>
  <c r="F10"/>
  <c r="C10"/>
  <c r="F54" i="1"/>
  <c r="C54"/>
  <c r="F51"/>
  <c r="C51"/>
  <c r="F50"/>
  <c r="C50"/>
  <c r="F49"/>
  <c r="C49"/>
  <c r="F48"/>
  <c r="C48"/>
  <c r="F47"/>
  <c r="C47"/>
  <c r="F46"/>
  <c r="C46"/>
  <c r="F45"/>
  <c r="C45"/>
  <c r="F44"/>
  <c r="C44"/>
  <c r="F41"/>
  <c r="C41"/>
  <c r="F40"/>
  <c r="C40"/>
  <c r="F37"/>
  <c r="C37"/>
  <c r="F36"/>
  <c r="C36"/>
  <c r="F35"/>
  <c r="C35"/>
  <c r="F34"/>
  <c r="C34"/>
  <c r="F33"/>
  <c r="C33"/>
  <c r="F32"/>
  <c r="C32"/>
  <c r="F31"/>
  <c r="C31"/>
  <c r="F30"/>
  <c r="C30"/>
  <c r="F29"/>
  <c r="C29"/>
  <c r="F28"/>
  <c r="C28"/>
  <c r="F27"/>
  <c r="C27"/>
  <c r="F26"/>
  <c r="C26"/>
  <c r="F25"/>
  <c r="C25"/>
  <c r="F22"/>
  <c r="C22"/>
  <c r="F21"/>
  <c r="C21"/>
  <c r="F20"/>
  <c r="C20"/>
  <c r="F19"/>
  <c r="C19"/>
  <c r="F18"/>
  <c r="C18"/>
  <c r="F17"/>
  <c r="C17"/>
  <c r="F16"/>
  <c r="C16"/>
  <c r="E13"/>
  <c r="E56" s="1"/>
  <c r="D13"/>
  <c r="F13" s="1"/>
  <c r="F12"/>
  <c r="C12"/>
  <c r="F11"/>
  <c r="C11"/>
  <c r="F8"/>
  <c r="C8"/>
  <c r="F12" i="2" l="1"/>
  <c r="F71" s="1"/>
  <c r="F56" i="1"/>
  <c r="D56"/>
</calcChain>
</file>

<file path=xl/sharedStrings.xml><?xml version="1.0" encoding="utf-8"?>
<sst xmlns="http://schemas.openxmlformats.org/spreadsheetml/2006/main" count="169" uniqueCount="93">
  <si>
    <t>Exhibit 1</t>
  </si>
  <si>
    <t>COCHISE COUNTY, ARIZONA</t>
  </si>
  <si>
    <t>SUMMARY OF 2012 PRIMARY TAX RATES AND LEVY PER DISTRICT</t>
  </si>
  <si>
    <t>PRIMARY</t>
  </si>
  <si>
    <t>VALUATIONS</t>
  </si>
  <si>
    <t>PROPERTY</t>
  </si>
  <si>
    <t>2012 TAX</t>
  </si>
  <si>
    <t>2011 TAX</t>
  </si>
  <si>
    <t>INCREASE</t>
  </si>
  <si>
    <t>DISTRICT</t>
  </si>
  <si>
    <t>AS OF 2/17/12</t>
  </si>
  <si>
    <t>TAX LEVY</t>
  </si>
  <si>
    <t>RATE</t>
  </si>
  <si>
    <t>(DECREASE)</t>
  </si>
  <si>
    <t>Cochise County</t>
  </si>
  <si>
    <t>Other County Entities:</t>
  </si>
  <si>
    <t xml:space="preserve">  Cochise College</t>
  </si>
  <si>
    <t xml:space="preserve">  School Equalization</t>
  </si>
  <si>
    <t xml:space="preserve">    Total Other Entities</t>
  </si>
  <si>
    <t xml:space="preserve"> </t>
  </si>
  <si>
    <t>Cities:</t>
  </si>
  <si>
    <t xml:space="preserve">  Benson</t>
  </si>
  <si>
    <t xml:space="preserve">  Bisbee</t>
  </si>
  <si>
    <t xml:space="preserve">  Douglas</t>
  </si>
  <si>
    <t xml:space="preserve">  Huachuca City</t>
  </si>
  <si>
    <t xml:space="preserve">  Sierra Vista</t>
  </si>
  <si>
    <t xml:space="preserve">  Tombstone</t>
  </si>
  <si>
    <t xml:space="preserve">  Willcox</t>
  </si>
  <si>
    <t>Elementary Schools:</t>
  </si>
  <si>
    <t xml:space="preserve">  County Education Tax (Unorg)</t>
  </si>
  <si>
    <t xml:space="preserve">  Apache</t>
  </si>
  <si>
    <t xml:space="preserve">  Ash Creek</t>
  </si>
  <si>
    <t xml:space="preserve">  Buena</t>
  </si>
  <si>
    <t xml:space="preserve">  Cochise</t>
  </si>
  <si>
    <t xml:space="preserve">  Double Adobe</t>
  </si>
  <si>
    <t xml:space="preserve">  Elfrida</t>
  </si>
  <si>
    <t xml:space="preserve">  McNeal</t>
  </si>
  <si>
    <t xml:space="preserve">  Naco</t>
  </si>
  <si>
    <t xml:space="preserve">  Palominas</t>
  </si>
  <si>
    <t xml:space="preserve">  Pearce</t>
  </si>
  <si>
    <t xml:space="preserve">  Pomerene</t>
  </si>
  <si>
    <t xml:space="preserve">  Rucker</t>
  </si>
  <si>
    <t>High Schools:</t>
  </si>
  <si>
    <t xml:space="preserve">  Valley Union</t>
  </si>
  <si>
    <t>Unified Schools:</t>
  </si>
  <si>
    <t xml:space="preserve">  Bowie</t>
  </si>
  <si>
    <t xml:space="preserve">  St. David</t>
  </si>
  <si>
    <t xml:space="preserve">  San Simon</t>
  </si>
  <si>
    <t>Minimum School Tax:</t>
  </si>
  <si>
    <t xml:space="preserve">   Cochise</t>
  </si>
  <si>
    <t>Exhibit 2</t>
  </si>
  <si>
    <t>SUMMARY OF 2012 SECONDARY TAX RATES AND LEVY PER DISTRICT</t>
  </si>
  <si>
    <t>SECONDARY</t>
  </si>
  <si>
    <t>Flood Control</t>
  </si>
  <si>
    <t>Library</t>
  </si>
  <si>
    <t>Fire Districts:</t>
  </si>
  <si>
    <t xml:space="preserve">  Fire District Assistance</t>
  </si>
  <si>
    <t xml:space="preserve">  Babocomari</t>
  </si>
  <si>
    <t xml:space="preserve">  Fry </t>
  </si>
  <si>
    <t xml:space="preserve">  Mescal J-6 </t>
  </si>
  <si>
    <t xml:space="preserve">  P.B.W.</t>
  </si>
  <si>
    <t>-</t>
  </si>
  <si>
    <t xml:space="preserve">  Pirtleville</t>
  </si>
  <si>
    <t xml:space="preserve">  Sanjo</t>
  </si>
  <si>
    <t xml:space="preserve">  Sunnyside</t>
  </si>
  <si>
    <t xml:space="preserve">  Sunsites/Pearce</t>
  </si>
  <si>
    <t xml:space="preserve">  Whetstone  </t>
  </si>
  <si>
    <t xml:space="preserve">  7X</t>
  </si>
  <si>
    <t xml:space="preserve">  Buena SD#68</t>
  </si>
  <si>
    <t xml:space="preserve">  Benson SD#9</t>
  </si>
  <si>
    <t xml:space="preserve">  Bisbee SD#2</t>
  </si>
  <si>
    <t xml:space="preserve">  Douglas SD#27</t>
  </si>
  <si>
    <t xml:space="preserve">  St. David SD#21</t>
  </si>
  <si>
    <t xml:space="preserve">  Willcox SD#13</t>
  </si>
  <si>
    <t>Cochise Joint Tech. District</t>
  </si>
  <si>
    <t xml:space="preserve">  (Tombstone,Benson,Willcox,</t>
  </si>
  <si>
    <t xml:space="preserve">   Bowie, San Simon,St. David USD,</t>
  </si>
  <si>
    <t xml:space="preserve">   Valley Union, DOUGLAS)</t>
  </si>
  <si>
    <t>Other Districts:</t>
  </si>
  <si>
    <t xml:space="preserve">  Naco Light</t>
  </si>
  <si>
    <t xml:space="preserve">  Sunsites Light</t>
  </si>
  <si>
    <t xml:space="preserve">  Golden Acres Light</t>
  </si>
  <si>
    <t xml:space="preserve">  Bowie Light</t>
  </si>
  <si>
    <t xml:space="preserve">  Naco Sanitary</t>
  </si>
  <si>
    <t xml:space="preserve">  Pirtleville Light</t>
  </si>
  <si>
    <t xml:space="preserve">  High Knoll Ranches RMID</t>
  </si>
  <si>
    <t xml:space="preserve">  Fairfield Estates RMID</t>
  </si>
  <si>
    <t xml:space="preserve">  St David Flood</t>
  </si>
  <si>
    <t xml:space="preserve">  Vanar Wash Flood Control</t>
  </si>
  <si>
    <t xml:space="preserve">  Northern Cochise Hospital</t>
  </si>
  <si>
    <t xml:space="preserve">  San Pedro Valley Hospital</t>
  </si>
  <si>
    <t>St. David Irrigation</t>
  </si>
  <si>
    <t>$26.25 per acre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</si>
</sst>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000"/>
  </numFmts>
  <fonts count="6">
    <font>
      <sz val="12"/>
      <name val="Arial MT"/>
    </font>
    <font>
      <sz val="12"/>
      <name val="Arial MT"/>
    </font>
    <font>
      <b/>
      <sz val="12"/>
      <name val="Arial MT"/>
    </font>
    <font>
      <sz val="12"/>
      <color indexed="8"/>
      <name val="Arial MT"/>
    </font>
    <font>
      <sz val="12"/>
      <name val="Arial"/>
      <family val="2"/>
    </font>
    <font>
      <i/>
      <sz val="12"/>
      <color indexed="10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2" fillId="0" borderId="0" xfId="0" applyNumberFormat="1" applyFont="1" applyAlignment="1">
      <alignment horizontal="centerContinuous"/>
    </xf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0" fontId="1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1" fillId="0" borderId="8" xfId="0" applyFont="1" applyBorder="1" applyAlignment="1"/>
    <xf numFmtId="0" fontId="0" fillId="0" borderId="9" xfId="0" applyFont="1" applyBorder="1" applyAlignment="1"/>
    <xf numFmtId="0" fontId="0" fillId="2" borderId="4" xfId="0" applyFont="1" applyFill="1" applyBorder="1" applyAlignment="1"/>
    <xf numFmtId="3" fontId="1" fillId="2" borderId="5" xfId="0" applyNumberFormat="1" applyFont="1" applyFill="1" applyBorder="1" applyAlignment="1"/>
    <xf numFmtId="164" fontId="1" fillId="2" borderId="5" xfId="0" applyNumberFormat="1" applyFont="1" applyFill="1" applyBorder="1" applyAlignment="1"/>
    <xf numFmtId="164" fontId="0" fillId="2" borderId="6" xfId="0" applyNumberFormat="1" applyFont="1" applyFill="1" applyBorder="1" applyAlignment="1"/>
    <xf numFmtId="3" fontId="1" fillId="0" borderId="8" xfId="0" applyNumberFormat="1" applyFont="1" applyBorder="1" applyAlignment="1"/>
    <xf numFmtId="164" fontId="1" fillId="0" borderId="8" xfId="0" applyNumberFormat="1" applyFont="1" applyBorder="1" applyAlignment="1"/>
    <xf numFmtId="164" fontId="0" fillId="0" borderId="9" xfId="0" applyNumberFormat="1" applyFont="1" applyBorder="1" applyAlignment="1"/>
    <xf numFmtId="0" fontId="0" fillId="0" borderId="4" xfId="0" applyFont="1" applyBorder="1" applyAlignment="1"/>
    <xf numFmtId="3" fontId="1" fillId="0" borderId="5" xfId="0" applyNumberFormat="1" applyFont="1" applyBorder="1" applyAlignment="1"/>
    <xf numFmtId="164" fontId="0" fillId="0" borderId="6" xfId="0" applyNumberFormat="1" applyFont="1" applyBorder="1" applyAlignment="1"/>
    <xf numFmtId="164" fontId="0" fillId="3" borderId="9" xfId="0" applyNumberFormat="1" applyFont="1" applyFill="1" applyBorder="1" applyAlignment="1"/>
    <xf numFmtId="164" fontId="1" fillId="0" borderId="5" xfId="0" applyNumberFormat="1" applyFont="1" applyBorder="1" applyAlignment="1"/>
    <xf numFmtId="164" fontId="3" fillId="3" borderId="6" xfId="0" applyNumberFormat="1" applyFont="1" applyFill="1" applyBorder="1" applyAlignment="1"/>
    <xf numFmtId="164" fontId="0" fillId="0" borderId="8" xfId="0" applyNumberFormat="1" applyFont="1" applyFill="1" applyBorder="1" applyAlignment="1"/>
    <xf numFmtId="164" fontId="0" fillId="3" borderId="6" xfId="0" applyNumberFormat="1" applyFont="1" applyFill="1" applyBorder="1" applyAlignment="1"/>
    <xf numFmtId="164" fontId="1" fillId="3" borderId="8" xfId="0" applyNumberFormat="1" applyFont="1" applyFill="1" applyBorder="1" applyAlignment="1"/>
    <xf numFmtId="0" fontId="0" fillId="0" borderId="10" xfId="0" applyBorder="1" applyAlignment="1"/>
    <xf numFmtId="3" fontId="1" fillId="0" borderId="11" xfId="0" applyNumberFormat="1" applyFont="1" applyBorder="1" applyAlignment="1"/>
    <xf numFmtId="164" fontId="1" fillId="0" borderId="11" xfId="0" applyNumberFormat="1" applyFont="1" applyBorder="1" applyAlignment="1"/>
    <xf numFmtId="164" fontId="0" fillId="3" borderId="12" xfId="0" applyNumberFormat="1" applyFont="1" applyFill="1" applyBorder="1" applyAlignment="1"/>
    <xf numFmtId="0" fontId="1" fillId="0" borderId="0" xfId="0" applyFont="1" applyBorder="1" applyAlignment="1"/>
    <xf numFmtId="165" fontId="0" fillId="0" borderId="0" xfId="0" applyNumberFormat="1" applyFont="1" applyAlignment="1"/>
    <xf numFmtId="0" fontId="1" fillId="0" borderId="0" xfId="0" applyNumberFormat="1" applyFont="1" applyAlignment="1" applyProtection="1">
      <protection locked="0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/>
    <xf numFmtId="164" fontId="1" fillId="2" borderId="6" xfId="0" applyNumberFormat="1" applyFont="1" applyFill="1" applyBorder="1" applyAlignment="1"/>
    <xf numFmtId="0" fontId="1" fillId="2" borderId="7" xfId="0" applyFont="1" applyFill="1" applyBorder="1" applyAlignment="1"/>
    <xf numFmtId="3" fontId="1" fillId="2" borderId="8" xfId="0" applyNumberFormat="1" applyFont="1" applyFill="1" applyBorder="1" applyAlignment="1"/>
    <xf numFmtId="164" fontId="1" fillId="2" borderId="8" xfId="0" applyNumberFormat="1" applyFont="1" applyFill="1" applyBorder="1" applyAlignment="1"/>
    <xf numFmtId="164" fontId="1" fillId="2" borderId="9" xfId="0" applyNumberFormat="1" applyFont="1" applyFill="1" applyBorder="1" applyAlignment="1"/>
    <xf numFmtId="164" fontId="1" fillId="3" borderId="9" xfId="0" applyNumberFormat="1" applyFont="1" applyFill="1" applyBorder="1" applyAlignment="1"/>
    <xf numFmtId="164" fontId="1" fillId="0" borderId="9" xfId="0" applyNumberFormat="1" applyFont="1" applyBorder="1" applyAlignment="1"/>
    <xf numFmtId="164" fontId="1" fillId="0" borderId="6" xfId="0" applyNumberFormat="1" applyFont="1" applyBorder="1" applyAlignment="1"/>
    <xf numFmtId="164" fontId="0" fillId="0" borderId="8" xfId="0" applyNumberFormat="1" applyBorder="1" applyAlignment="1">
      <alignment horizontal="right"/>
    </xf>
    <xf numFmtId="164" fontId="0" fillId="3" borderId="9" xfId="0" applyNumberFormat="1" applyFill="1" applyBorder="1" applyAlignment="1">
      <alignment horizontal="center"/>
    </xf>
    <xf numFmtId="0" fontId="0" fillId="0" borderId="7" xfId="0" applyBorder="1" applyAlignment="1"/>
    <xf numFmtId="164" fontId="0" fillId="0" borderId="8" xfId="0" applyNumberFormat="1" applyBorder="1" applyAlignment="1"/>
    <xf numFmtId="0" fontId="1" fillId="0" borderId="13" xfId="0" applyFont="1" applyBorder="1" applyAlignment="1"/>
    <xf numFmtId="3" fontId="1" fillId="0" borderId="14" xfId="0" applyNumberFormat="1" applyFont="1" applyBorder="1" applyAlignment="1"/>
    <xf numFmtId="0" fontId="5" fillId="0" borderId="14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3" fontId="1" fillId="0" borderId="5" xfId="0" applyNumberFormat="1" applyFont="1" applyFill="1" applyBorder="1" applyAlignment="1"/>
    <xf numFmtId="0" fontId="0" fillId="0" borderId="0" xfId="0" applyNumberFormat="1" applyAlignment="1" applyProtection="1">
      <protection locked="0"/>
    </xf>
    <xf numFmtId="0" fontId="0" fillId="0" borderId="0" xfId="0" applyNumberFormat="1" applyFill="1" applyBorder="1" applyAlignment="1" applyProtection="1">
      <protection locked="0"/>
    </xf>
    <xf numFmtId="3" fontId="0" fillId="0" borderId="8" xfId="0" applyNumberFormat="1" applyFont="1" applyBorder="1" applyAlignment="1"/>
    <xf numFmtId="164" fontId="0" fillId="0" borderId="8" xfId="0" applyNumberFormat="1" applyFont="1" applyBorder="1" applyAlignment="1"/>
    <xf numFmtId="3" fontId="0" fillId="0" borderId="5" xfId="0" applyNumberFormat="1" applyFont="1" applyBorder="1" applyAlignment="1"/>
    <xf numFmtId="164" fontId="0" fillId="0" borderId="5" xfId="0" applyNumberFormat="1" applyFont="1" applyBorder="1" applyAlignment="1"/>
    <xf numFmtId="164" fontId="0" fillId="3" borderId="8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57"/>
  <sheetViews>
    <sheetView tabSelected="1" showOutlineSymbols="0" topLeftCell="A2" workbookViewId="0">
      <selection activeCell="A15" sqref="A15"/>
    </sheetView>
  </sheetViews>
  <sheetFormatPr defaultColWidth="9.6640625" defaultRowHeight="15"/>
  <cols>
    <col min="1" max="1" width="25.33203125" style="5" customWidth="1"/>
    <col min="2" max="2" width="12.33203125" style="5" customWidth="1"/>
    <col min="3" max="3" width="10.6640625" style="5" customWidth="1"/>
    <col min="4" max="5" width="8.6640625" style="5" customWidth="1"/>
    <col min="6" max="6" width="11.6640625" style="5" customWidth="1"/>
    <col min="7" max="16384" width="9.6640625" style="5"/>
  </cols>
  <sheetData>
    <row r="1" spans="1:7" ht="15.75">
      <c r="A1" s="1"/>
      <c r="B1" s="2"/>
      <c r="C1" s="2"/>
      <c r="D1" s="3"/>
      <c r="E1" s="3"/>
      <c r="F1" s="4" t="s">
        <v>0</v>
      </c>
      <c r="G1" s="1"/>
    </row>
    <row r="2" spans="1:7" ht="15.75">
      <c r="A2" s="6" t="s">
        <v>1</v>
      </c>
      <c r="B2" s="6"/>
      <c r="C2" s="6"/>
      <c r="D2" s="6"/>
      <c r="E2" s="6"/>
      <c r="F2" s="6"/>
      <c r="G2" s="1"/>
    </row>
    <row r="3" spans="1:7" ht="16.5" thickBot="1">
      <c r="A3" s="6" t="s">
        <v>2</v>
      </c>
      <c r="B3" s="6"/>
      <c r="C3" s="6"/>
      <c r="D3" s="6"/>
      <c r="E3" s="6"/>
      <c r="F3" s="6"/>
      <c r="G3" s="1"/>
    </row>
    <row r="4" spans="1:7">
      <c r="A4" s="7"/>
      <c r="B4" s="8" t="s">
        <v>3</v>
      </c>
      <c r="C4" s="9"/>
      <c r="D4" s="10"/>
      <c r="E4" s="10"/>
      <c r="F4" s="11"/>
      <c r="G4" s="12"/>
    </row>
    <row r="5" spans="1:7">
      <c r="A5" s="13"/>
      <c r="B5" s="14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12"/>
    </row>
    <row r="6" spans="1:7">
      <c r="A6" s="13" t="s">
        <v>9</v>
      </c>
      <c r="B6" s="15" t="s">
        <v>10</v>
      </c>
      <c r="C6" s="14" t="s">
        <v>11</v>
      </c>
      <c r="D6" s="17" t="s">
        <v>12</v>
      </c>
      <c r="E6" s="17" t="s">
        <v>12</v>
      </c>
      <c r="F6" s="16" t="s">
        <v>13</v>
      </c>
      <c r="G6" s="12"/>
    </row>
    <row r="7" spans="1:7">
      <c r="A7" s="18"/>
      <c r="B7" s="19"/>
      <c r="C7" s="19"/>
      <c r="D7" s="20"/>
      <c r="E7" s="20"/>
      <c r="F7" s="21"/>
      <c r="G7" s="12"/>
    </row>
    <row r="8" spans="1:7">
      <c r="A8" s="22" t="s">
        <v>14</v>
      </c>
      <c r="B8" s="23">
        <v>1038327080</v>
      </c>
      <c r="C8" s="23">
        <f>(+B8/100)*D8</f>
        <v>27283082.354080003</v>
      </c>
      <c r="D8" s="24">
        <v>2.6276000000000002</v>
      </c>
      <c r="E8" s="24">
        <v>2.6276000000000002</v>
      </c>
      <c r="F8" s="25">
        <f>D8-E8</f>
        <v>0</v>
      </c>
      <c r="G8" s="12"/>
    </row>
    <row r="9" spans="1:7">
      <c r="A9" s="18"/>
      <c r="B9" s="26"/>
      <c r="C9" s="26"/>
      <c r="D9" s="27"/>
      <c r="E9" s="27"/>
      <c r="F9" s="28"/>
      <c r="G9" s="12"/>
    </row>
    <row r="10" spans="1:7">
      <c r="A10" s="29" t="s">
        <v>15</v>
      </c>
      <c r="B10" s="30"/>
      <c r="C10" s="30"/>
      <c r="D10" s="30"/>
      <c r="E10" s="30"/>
      <c r="F10" s="31"/>
      <c r="G10" s="12"/>
    </row>
    <row r="11" spans="1:7">
      <c r="A11" s="18" t="s">
        <v>16</v>
      </c>
      <c r="B11" s="76">
        <v>1038327080</v>
      </c>
      <c r="C11" s="76">
        <f>(+B11/100)*D11</f>
        <v>17993169.969320003</v>
      </c>
      <c r="D11" s="77">
        <v>1.7329000000000001</v>
      </c>
      <c r="E11" s="77">
        <v>1.6657</v>
      </c>
      <c r="F11" s="32">
        <f>D11-E11</f>
        <v>6.7200000000000149E-2</v>
      </c>
      <c r="G11" s="12"/>
    </row>
    <row r="12" spans="1:7">
      <c r="A12" s="18" t="s">
        <v>17</v>
      </c>
      <c r="B12" s="76">
        <v>1038327080</v>
      </c>
      <c r="C12" s="76">
        <f>(+B12/100)*D12</f>
        <v>4897788.8363600001</v>
      </c>
      <c r="D12" s="77">
        <v>0.47170000000000001</v>
      </c>
      <c r="E12" s="77">
        <v>0.4259</v>
      </c>
      <c r="F12" s="32">
        <f>D12-E12</f>
        <v>4.5800000000000007E-2</v>
      </c>
      <c r="G12" s="12"/>
    </row>
    <row r="13" spans="1:7">
      <c r="A13" s="18" t="s">
        <v>18</v>
      </c>
      <c r="B13" s="76"/>
      <c r="C13" s="76"/>
      <c r="D13" s="77">
        <f>SUM(D11:D12)</f>
        <v>2.2046000000000001</v>
      </c>
      <c r="E13" s="77">
        <f>SUM(E11:E12)</f>
        <v>2.0916000000000001</v>
      </c>
      <c r="F13" s="32">
        <f>D13-E13</f>
        <v>0.11299999999999999</v>
      </c>
      <c r="G13" s="12"/>
    </row>
    <row r="14" spans="1:7">
      <c r="A14" s="18"/>
      <c r="B14" s="76"/>
      <c r="C14" s="76"/>
      <c r="D14" s="77"/>
      <c r="E14" s="77"/>
      <c r="F14" s="32" t="s">
        <v>19</v>
      </c>
      <c r="G14" s="12"/>
    </row>
    <row r="15" spans="1:7">
      <c r="A15" s="29" t="s">
        <v>20</v>
      </c>
      <c r="B15" s="78"/>
      <c r="C15" s="78"/>
      <c r="D15" s="79"/>
      <c r="E15" s="79"/>
      <c r="F15" s="36" t="s">
        <v>19</v>
      </c>
      <c r="G15" s="12"/>
    </row>
    <row r="16" spans="1:7">
      <c r="A16" s="18" t="s">
        <v>21</v>
      </c>
      <c r="B16" s="76">
        <v>49311975</v>
      </c>
      <c r="C16" s="76">
        <f t="shared" ref="C16:C22" si="0">(+B16/100)*D16</f>
        <v>227278.89277499999</v>
      </c>
      <c r="D16" s="77">
        <v>0.46089999999999998</v>
      </c>
      <c r="E16" s="77">
        <v>0.45379999999999998</v>
      </c>
      <c r="F16" s="32">
        <f t="shared" ref="F16:F22" si="1">D16-E16</f>
        <v>7.0999999999999952E-3</v>
      </c>
      <c r="G16" s="12"/>
    </row>
    <row r="17" spans="1:7">
      <c r="A17" s="18" t="s">
        <v>22</v>
      </c>
      <c r="B17" s="76">
        <v>41816712</v>
      </c>
      <c r="C17" s="76">
        <f t="shared" si="0"/>
        <v>902279.19482400001</v>
      </c>
      <c r="D17" s="77">
        <v>2.1577000000000002</v>
      </c>
      <c r="E17" s="77">
        <v>2.0363000000000002</v>
      </c>
      <c r="F17" s="32">
        <f t="shared" si="1"/>
        <v>0.12139999999999995</v>
      </c>
      <c r="G17" s="12"/>
    </row>
    <row r="18" spans="1:7">
      <c r="A18" s="18" t="s">
        <v>23</v>
      </c>
      <c r="B18" s="76">
        <v>54510332</v>
      </c>
      <c r="C18" s="76">
        <f t="shared" si="0"/>
        <v>570559.64504399989</v>
      </c>
      <c r="D18" s="77">
        <v>1.0467</v>
      </c>
      <c r="E18" s="77">
        <v>0.97770000000000001</v>
      </c>
      <c r="F18" s="32">
        <f t="shared" si="1"/>
        <v>6.899999999999995E-2</v>
      </c>
      <c r="G18" s="12"/>
    </row>
    <row r="19" spans="1:7">
      <c r="A19" s="18" t="s">
        <v>24</v>
      </c>
      <c r="B19" s="76">
        <v>9973540</v>
      </c>
      <c r="C19" s="76">
        <f t="shared" si="0"/>
        <v>73086.101119999992</v>
      </c>
      <c r="D19" s="77">
        <v>0.73280000000000001</v>
      </c>
      <c r="E19" s="77">
        <v>0.75119999999999998</v>
      </c>
      <c r="F19" s="32">
        <f t="shared" si="1"/>
        <v>-1.8399999999999972E-2</v>
      </c>
      <c r="G19" s="12"/>
    </row>
    <row r="20" spans="1:7">
      <c r="A20" s="18" t="s">
        <v>25</v>
      </c>
      <c r="B20" s="76">
        <v>354576088</v>
      </c>
      <c r="C20" s="76">
        <f t="shared" si="0"/>
        <v>402798.43596800003</v>
      </c>
      <c r="D20" s="77">
        <v>0.11360000000000001</v>
      </c>
      <c r="E20" s="77">
        <v>0.1139</v>
      </c>
      <c r="F20" s="32">
        <f t="shared" si="1"/>
        <v>-2.9999999999999472E-4</v>
      </c>
      <c r="G20" s="12"/>
    </row>
    <row r="21" spans="1:7">
      <c r="A21" s="18" t="s">
        <v>26</v>
      </c>
      <c r="B21" s="76">
        <v>15585146</v>
      </c>
      <c r="C21" s="76">
        <f t="shared" si="0"/>
        <v>119912.11332399999</v>
      </c>
      <c r="D21" s="77">
        <v>0.76939999999999997</v>
      </c>
      <c r="E21" s="77">
        <v>0.75600000000000001</v>
      </c>
      <c r="F21" s="32">
        <f t="shared" si="1"/>
        <v>1.3399999999999967E-2</v>
      </c>
      <c r="G21" s="12"/>
    </row>
    <row r="22" spans="1:7">
      <c r="A22" s="18" t="s">
        <v>27</v>
      </c>
      <c r="B22" s="76">
        <v>22667028</v>
      </c>
      <c r="C22" s="76">
        <f t="shared" si="0"/>
        <v>72443.821488000001</v>
      </c>
      <c r="D22" s="77">
        <v>0.3196</v>
      </c>
      <c r="E22" s="77">
        <v>0.32090000000000002</v>
      </c>
      <c r="F22" s="32">
        <f t="shared" si="1"/>
        <v>-1.3000000000000234E-3</v>
      </c>
      <c r="G22" s="12"/>
    </row>
    <row r="23" spans="1:7">
      <c r="A23" s="18"/>
      <c r="B23" s="76"/>
      <c r="C23" s="76"/>
      <c r="D23" s="77"/>
      <c r="E23" s="77"/>
      <c r="F23" s="32" t="s">
        <v>19</v>
      </c>
      <c r="G23" s="12"/>
    </row>
    <row r="24" spans="1:7">
      <c r="A24" s="29" t="s">
        <v>28</v>
      </c>
      <c r="B24" s="78"/>
      <c r="C24" s="78"/>
      <c r="D24" s="79"/>
      <c r="E24" s="79"/>
      <c r="F24" s="36" t="s">
        <v>19</v>
      </c>
      <c r="G24" s="12"/>
    </row>
    <row r="25" spans="1:7">
      <c r="A25" s="18" t="s">
        <v>29</v>
      </c>
      <c r="B25" s="76">
        <v>1110270</v>
      </c>
      <c r="C25" s="76">
        <f t="shared" ref="C25:C37" si="2">(+B25/100)*D25</f>
        <v>21744.63795</v>
      </c>
      <c r="D25" s="77">
        <v>1.9584999999999999</v>
      </c>
      <c r="E25" s="77">
        <v>1.7682</v>
      </c>
      <c r="F25" s="32">
        <f t="shared" ref="F25:F37" si="3">D25-E25</f>
        <v>0.19029999999999991</v>
      </c>
      <c r="G25" s="12"/>
    </row>
    <row r="26" spans="1:7">
      <c r="A26" s="18" t="s">
        <v>30</v>
      </c>
      <c r="B26" s="76">
        <v>2139710</v>
      </c>
      <c r="C26" s="76">
        <f t="shared" si="2"/>
        <v>107398.46403</v>
      </c>
      <c r="D26" s="77">
        <v>5.0193000000000003</v>
      </c>
      <c r="E26" s="77">
        <v>5.6184000000000003</v>
      </c>
      <c r="F26" s="32">
        <f t="shared" si="3"/>
        <v>-0.59909999999999997</v>
      </c>
      <c r="G26" s="12"/>
    </row>
    <row r="27" spans="1:7">
      <c r="A27" s="18" t="s">
        <v>31</v>
      </c>
      <c r="B27" s="76">
        <v>10099500</v>
      </c>
      <c r="C27" s="76">
        <f t="shared" si="2"/>
        <v>565662.89549999998</v>
      </c>
      <c r="D27" s="77">
        <v>5.6009000000000002</v>
      </c>
      <c r="E27" s="77">
        <v>6.7835999999999999</v>
      </c>
      <c r="F27" s="32">
        <f t="shared" si="3"/>
        <v>-1.1826999999999996</v>
      </c>
      <c r="G27" s="12"/>
    </row>
    <row r="28" spans="1:7">
      <c r="A28" s="18" t="s">
        <v>32</v>
      </c>
      <c r="B28" s="76">
        <v>437072318</v>
      </c>
      <c r="C28" s="76">
        <f t="shared" si="2"/>
        <v>11433374.766561998</v>
      </c>
      <c r="D28" s="77">
        <v>2.6158999999999999</v>
      </c>
      <c r="E28" s="77">
        <v>2.1231</v>
      </c>
      <c r="F28" s="32">
        <f t="shared" si="3"/>
        <v>0.4927999999999999</v>
      </c>
      <c r="G28" s="12"/>
    </row>
    <row r="29" spans="1:7">
      <c r="A29" s="18" t="s">
        <v>33</v>
      </c>
      <c r="B29" s="76">
        <v>33844747</v>
      </c>
      <c r="C29" s="76">
        <f t="shared" si="2"/>
        <v>1445542.9891169998</v>
      </c>
      <c r="D29" s="77">
        <v>4.2710999999999997</v>
      </c>
      <c r="E29" s="77">
        <v>3.3732000000000002</v>
      </c>
      <c r="F29" s="32">
        <f t="shared" si="3"/>
        <v>0.89789999999999948</v>
      </c>
      <c r="G29" s="12"/>
    </row>
    <row r="30" spans="1:7">
      <c r="A30" s="18" t="s">
        <v>34</v>
      </c>
      <c r="B30" s="76">
        <v>2999032</v>
      </c>
      <c r="C30" s="76">
        <f t="shared" si="2"/>
        <v>152443.79559200001</v>
      </c>
      <c r="D30" s="77">
        <v>5.0831</v>
      </c>
      <c r="E30" s="77">
        <v>2.5802</v>
      </c>
      <c r="F30" s="32">
        <f t="shared" si="3"/>
        <v>2.5028999999999999</v>
      </c>
      <c r="G30" s="12"/>
    </row>
    <row r="31" spans="1:7">
      <c r="A31" s="18" t="s">
        <v>35</v>
      </c>
      <c r="B31" s="76">
        <v>9472129</v>
      </c>
      <c r="C31" s="76">
        <f t="shared" si="2"/>
        <v>433728.78690999997</v>
      </c>
      <c r="D31" s="77">
        <v>4.5789999999999997</v>
      </c>
      <c r="E31" s="77">
        <v>4.0876000000000001</v>
      </c>
      <c r="F31" s="32">
        <f t="shared" si="3"/>
        <v>0.49139999999999961</v>
      </c>
      <c r="G31" s="12"/>
    </row>
    <row r="32" spans="1:7">
      <c r="A32" s="18" t="s">
        <v>36</v>
      </c>
      <c r="B32" s="76">
        <v>4700721</v>
      </c>
      <c r="C32" s="76">
        <f t="shared" si="2"/>
        <v>379019.13423000003</v>
      </c>
      <c r="D32" s="35">
        <v>8.0630000000000006</v>
      </c>
      <c r="E32" s="35">
        <v>8.0630000000000006</v>
      </c>
      <c r="F32" s="32">
        <f t="shared" si="3"/>
        <v>0</v>
      </c>
      <c r="G32" s="12"/>
    </row>
    <row r="33" spans="1:7">
      <c r="A33" s="18" t="s">
        <v>37</v>
      </c>
      <c r="B33" s="76">
        <v>4872639</v>
      </c>
      <c r="C33" s="76">
        <f t="shared" si="2"/>
        <v>279543.29943000001</v>
      </c>
      <c r="D33" s="77">
        <v>5.7370000000000001</v>
      </c>
      <c r="E33" s="77">
        <v>3.3071999999999999</v>
      </c>
      <c r="F33" s="32">
        <f t="shared" si="3"/>
        <v>2.4298000000000002</v>
      </c>
      <c r="G33" s="12"/>
    </row>
    <row r="34" spans="1:7">
      <c r="A34" s="18" t="s">
        <v>38</v>
      </c>
      <c r="B34" s="76">
        <v>86169591</v>
      </c>
      <c r="C34" s="76">
        <f t="shared" si="2"/>
        <v>3889092.1506030001</v>
      </c>
      <c r="D34" s="77">
        <v>4.5133000000000001</v>
      </c>
      <c r="E34" s="77">
        <v>4.3349000000000002</v>
      </c>
      <c r="F34" s="32">
        <f t="shared" si="3"/>
        <v>0.17839999999999989</v>
      </c>
      <c r="G34" s="12"/>
    </row>
    <row r="35" spans="1:7">
      <c r="A35" s="18" t="s">
        <v>39</v>
      </c>
      <c r="B35" s="76">
        <v>25112237</v>
      </c>
      <c r="C35" s="76">
        <f t="shared" si="2"/>
        <v>1044593.7224889999</v>
      </c>
      <c r="D35" s="77">
        <v>4.1597</v>
      </c>
      <c r="E35" s="77">
        <v>3.78</v>
      </c>
      <c r="F35" s="32">
        <f t="shared" si="3"/>
        <v>0.37970000000000015</v>
      </c>
      <c r="G35" s="12"/>
    </row>
    <row r="36" spans="1:7">
      <c r="A36" s="18" t="s">
        <v>40</v>
      </c>
      <c r="B36" s="76">
        <v>8280166</v>
      </c>
      <c r="C36" s="76">
        <f t="shared" si="2"/>
        <v>373559.68909</v>
      </c>
      <c r="D36" s="77">
        <v>4.5114999999999998</v>
      </c>
      <c r="E36" s="77">
        <v>5.0075000000000003</v>
      </c>
      <c r="F36" s="32">
        <f t="shared" si="3"/>
        <v>-0.49600000000000044</v>
      </c>
      <c r="G36" s="12"/>
    </row>
    <row r="37" spans="1:7">
      <c r="A37" s="18" t="s">
        <v>41</v>
      </c>
      <c r="B37" s="76">
        <v>327029</v>
      </c>
      <c r="C37" s="76">
        <f t="shared" si="2"/>
        <v>0</v>
      </c>
      <c r="D37" s="77">
        <v>0</v>
      </c>
      <c r="E37" s="77">
        <v>0</v>
      </c>
      <c r="F37" s="32">
        <f t="shared" si="3"/>
        <v>0</v>
      </c>
      <c r="G37" s="12"/>
    </row>
    <row r="38" spans="1:7">
      <c r="A38" s="18"/>
      <c r="B38" s="76"/>
      <c r="C38" s="76"/>
      <c r="D38" s="77"/>
      <c r="E38" s="77"/>
      <c r="F38" s="32" t="s">
        <v>19</v>
      </c>
      <c r="G38" s="12"/>
    </row>
    <row r="39" spans="1:7">
      <c r="A39" s="29" t="s">
        <v>42</v>
      </c>
      <c r="B39" s="78"/>
      <c r="C39" s="78"/>
      <c r="D39" s="79"/>
      <c r="E39" s="79"/>
      <c r="F39" s="36" t="s">
        <v>19</v>
      </c>
      <c r="G39" s="12"/>
    </row>
    <row r="40" spans="1:7">
      <c r="A40" s="18" t="s">
        <v>32</v>
      </c>
      <c r="B40" s="76">
        <v>439136567</v>
      </c>
      <c r="C40" s="76">
        <f>(+B40/100)*D40</f>
        <v>7121477.7070389995</v>
      </c>
      <c r="D40" s="77">
        <v>1.6216999999999999</v>
      </c>
      <c r="E40" s="77">
        <v>1.4004000000000001</v>
      </c>
      <c r="F40" s="32">
        <f>D40-E40</f>
        <v>0.22129999999999983</v>
      </c>
      <c r="G40" s="12"/>
    </row>
    <row r="41" spans="1:7">
      <c r="A41" s="18" t="s">
        <v>43</v>
      </c>
      <c r="B41" s="76">
        <v>44683966</v>
      </c>
      <c r="C41" s="76">
        <f>(+B41/100)*D41</f>
        <v>1237745.8581999999</v>
      </c>
      <c r="D41" s="77">
        <v>2.77</v>
      </c>
      <c r="E41" s="77">
        <v>2.0381</v>
      </c>
      <c r="F41" s="32">
        <f>D41-E41</f>
        <v>0.7319</v>
      </c>
      <c r="G41" s="12"/>
    </row>
    <row r="42" spans="1:7">
      <c r="A42" s="18"/>
      <c r="B42" s="76"/>
      <c r="C42" s="76"/>
      <c r="D42" s="76"/>
      <c r="E42" s="76"/>
      <c r="F42" s="32" t="s">
        <v>19</v>
      </c>
      <c r="G42" s="12"/>
    </row>
    <row r="43" spans="1:7">
      <c r="A43" s="29" t="s">
        <v>44</v>
      </c>
      <c r="B43" s="78"/>
      <c r="C43" s="78"/>
      <c r="D43" s="79"/>
      <c r="E43" s="79"/>
      <c r="F43" s="36" t="s">
        <v>19</v>
      </c>
      <c r="G43" s="12"/>
    </row>
    <row r="44" spans="1:7">
      <c r="A44" s="29" t="s">
        <v>21</v>
      </c>
      <c r="B44" s="78">
        <v>82610814</v>
      </c>
      <c r="C44" s="78">
        <f t="shared" ref="C44:C51" si="4">(+B44/100)*D44</f>
        <v>3222565.2433259999</v>
      </c>
      <c r="D44" s="79">
        <v>3.9009</v>
      </c>
      <c r="E44" s="79">
        <v>2.4975000000000001</v>
      </c>
      <c r="F44" s="36">
        <f t="shared" ref="F44:F51" si="5">D44-E44</f>
        <v>1.4034</v>
      </c>
      <c r="G44" s="12"/>
    </row>
    <row r="45" spans="1:7">
      <c r="A45" s="18" t="s">
        <v>22</v>
      </c>
      <c r="B45" s="76">
        <v>59400683</v>
      </c>
      <c r="C45" s="76">
        <f t="shared" si="4"/>
        <v>1776733.8292129999</v>
      </c>
      <c r="D45" s="77">
        <v>2.9910999999999999</v>
      </c>
      <c r="E45" s="77">
        <v>3.5341999999999998</v>
      </c>
      <c r="F45" s="32">
        <f t="shared" si="5"/>
        <v>-0.54309999999999992</v>
      </c>
      <c r="G45" s="12"/>
    </row>
    <row r="46" spans="1:7">
      <c r="A46" s="18" t="s">
        <v>45</v>
      </c>
      <c r="B46" s="76">
        <v>10892453</v>
      </c>
      <c r="C46" s="76">
        <f t="shared" si="4"/>
        <v>1209258.3471540001</v>
      </c>
      <c r="D46" s="77">
        <v>11.101800000000001</v>
      </c>
      <c r="E46" s="77">
        <v>11.101800000000001</v>
      </c>
      <c r="F46" s="32">
        <f t="shared" si="5"/>
        <v>0</v>
      </c>
      <c r="G46" s="12"/>
    </row>
    <row r="47" spans="1:7">
      <c r="A47" s="18" t="s">
        <v>23</v>
      </c>
      <c r="B47" s="76">
        <v>73609365</v>
      </c>
      <c r="C47" s="76">
        <f t="shared" si="4"/>
        <v>1827426.0954900002</v>
      </c>
      <c r="D47" s="77">
        <v>2.4826000000000001</v>
      </c>
      <c r="E47" s="77">
        <v>2.5289000000000001</v>
      </c>
      <c r="F47" s="32">
        <f t="shared" si="5"/>
        <v>-4.6300000000000008E-2</v>
      </c>
      <c r="G47" s="12"/>
    </row>
    <row r="48" spans="1:7">
      <c r="A48" s="18" t="s">
        <v>46</v>
      </c>
      <c r="B48" s="76">
        <v>33467843</v>
      </c>
      <c r="C48" s="76">
        <f t="shared" si="4"/>
        <v>610721.19906399993</v>
      </c>
      <c r="D48" s="77">
        <v>1.8248</v>
      </c>
      <c r="E48" s="77">
        <v>1.9557</v>
      </c>
      <c r="F48" s="32">
        <f t="shared" si="5"/>
        <v>-0.13090000000000002</v>
      </c>
      <c r="G48" s="12"/>
    </row>
    <row r="49" spans="1:7">
      <c r="A49" s="18" t="s">
        <v>47</v>
      </c>
      <c r="B49" s="76">
        <v>17539340</v>
      </c>
      <c r="C49" s="76">
        <f t="shared" si="4"/>
        <v>1567894.2206199998</v>
      </c>
      <c r="D49" s="77">
        <v>8.9392999999999994</v>
      </c>
      <c r="E49" s="77">
        <v>8.9392999999999994</v>
      </c>
      <c r="F49" s="32">
        <f t="shared" si="5"/>
        <v>0</v>
      </c>
      <c r="G49" s="12"/>
    </row>
    <row r="50" spans="1:7">
      <c r="A50" s="18" t="s">
        <v>26</v>
      </c>
      <c r="B50" s="76">
        <v>64747584</v>
      </c>
      <c r="C50" s="76">
        <f t="shared" si="4"/>
        <v>2399674.9582079998</v>
      </c>
      <c r="D50" s="77">
        <v>3.7061999999999999</v>
      </c>
      <c r="E50" s="77">
        <v>3.2231000000000001</v>
      </c>
      <c r="F50" s="32">
        <f t="shared" si="5"/>
        <v>0.48309999999999986</v>
      </c>
      <c r="G50" s="12"/>
    </row>
    <row r="51" spans="1:7">
      <c r="A51" s="18" t="s">
        <v>27</v>
      </c>
      <c r="B51" s="76">
        <v>67791560</v>
      </c>
      <c r="C51" s="76">
        <f t="shared" si="4"/>
        <v>2822027.0596799999</v>
      </c>
      <c r="D51" s="80">
        <v>4.1627999999999998</v>
      </c>
      <c r="E51" s="80">
        <v>4.2053000000000003</v>
      </c>
      <c r="F51" s="32">
        <f t="shared" si="5"/>
        <v>-4.2500000000000426E-2</v>
      </c>
      <c r="G51" s="12"/>
    </row>
    <row r="52" spans="1:7">
      <c r="A52" s="18"/>
      <c r="B52" s="26"/>
      <c r="C52" s="26"/>
      <c r="D52" s="37"/>
      <c r="E52" s="37"/>
      <c r="F52" s="32"/>
      <c r="G52" s="12"/>
    </row>
    <row r="53" spans="1:7">
      <c r="A53" s="29" t="s">
        <v>48</v>
      </c>
      <c r="B53" s="30"/>
      <c r="C53" s="30"/>
      <c r="D53" s="33"/>
      <c r="E53" s="33"/>
      <c r="F53" s="34" t="s">
        <v>19</v>
      </c>
      <c r="G53" s="12"/>
    </row>
    <row r="54" spans="1:7" ht="15.75" thickBot="1">
      <c r="A54" s="38" t="s">
        <v>49</v>
      </c>
      <c r="B54" s="39">
        <v>33844747</v>
      </c>
      <c r="C54" s="39">
        <f>(+B54/100)*D54</f>
        <v>0</v>
      </c>
      <c r="D54" s="40">
        <v>0</v>
      </c>
      <c r="E54" s="40">
        <v>0</v>
      </c>
      <c r="F54" s="41">
        <f>D54-E54</f>
        <v>0</v>
      </c>
      <c r="G54" s="12"/>
    </row>
    <row r="55" spans="1:7">
      <c r="A55" s="12"/>
      <c r="B55" s="42"/>
      <c r="C55" s="42"/>
      <c r="D55" s="42"/>
      <c r="E55" s="42"/>
      <c r="F55" s="12"/>
      <c r="G55" s="1"/>
    </row>
    <row r="56" spans="1:7" hidden="1">
      <c r="A56" s="1"/>
      <c r="B56" s="3"/>
      <c r="C56" s="3"/>
      <c r="D56" s="3">
        <f>SUM(D8:D54)</f>
        <v>112.25099999999999</v>
      </c>
      <c r="E56" s="3">
        <f>SUM(E8:E54)</f>
        <v>104.4718</v>
      </c>
      <c r="F56" s="43">
        <f>SUM(F8:F54)</f>
        <v>7.7791999999999977</v>
      </c>
      <c r="G56" s="1"/>
    </row>
    <row r="57" spans="1:7">
      <c r="B57" s="44"/>
      <c r="C57" s="44"/>
      <c r="D57" s="44"/>
      <c r="E57" s="44"/>
    </row>
  </sheetData>
  <pageMargins left="0.5" right="0.5" top="0.5" bottom="0.65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G75"/>
  <sheetViews>
    <sheetView showOutlineSymbols="0" topLeftCell="A10" zoomScale="87" workbookViewId="0">
      <selection sqref="A1:F3"/>
    </sheetView>
  </sheetViews>
  <sheetFormatPr defaultColWidth="9.6640625" defaultRowHeight="15"/>
  <cols>
    <col min="1" max="1" width="23.6640625" style="5" customWidth="1"/>
    <col min="2" max="2" width="14.6640625" style="5" customWidth="1"/>
    <col min="3" max="3" width="12.6640625" style="5" customWidth="1"/>
    <col min="4" max="5" width="11.6640625" style="5" customWidth="1"/>
    <col min="6" max="6" width="12.6640625" style="5" customWidth="1"/>
    <col min="7" max="16384" width="9.6640625" style="5"/>
  </cols>
  <sheetData>
    <row r="1" spans="1:7">
      <c r="A1" s="3"/>
      <c r="B1" s="3"/>
      <c r="C1" s="3"/>
      <c r="D1" s="3"/>
      <c r="E1" s="3"/>
      <c r="F1" s="3"/>
      <c r="G1" s="1"/>
    </row>
    <row r="2" spans="1:7" ht="15.75">
      <c r="A2" s="3"/>
      <c r="B2" s="3"/>
      <c r="C2" s="3"/>
      <c r="D2" s="3"/>
      <c r="E2" s="3"/>
      <c r="F2" s="4" t="s">
        <v>50</v>
      </c>
      <c r="G2" s="1"/>
    </row>
    <row r="3" spans="1:7" ht="15.75">
      <c r="A3" s="6" t="s">
        <v>1</v>
      </c>
      <c r="B3" s="6"/>
      <c r="C3" s="6"/>
      <c r="D3" s="6"/>
      <c r="E3" s="6"/>
      <c r="F3" s="6"/>
      <c r="G3" s="1"/>
    </row>
    <row r="4" spans="1:7" ht="16.5" thickBot="1">
      <c r="A4" s="6" t="s">
        <v>51</v>
      </c>
      <c r="B4" s="6"/>
      <c r="C4" s="6"/>
      <c r="D4" s="6"/>
      <c r="E4" s="6"/>
      <c r="F4" s="6"/>
      <c r="G4" s="1"/>
    </row>
    <row r="5" spans="1:7">
      <c r="A5" s="45"/>
      <c r="B5" s="46" t="s">
        <v>19</v>
      </c>
      <c r="C5" s="10"/>
      <c r="D5" s="10"/>
      <c r="E5" s="10"/>
      <c r="F5" s="47"/>
      <c r="G5" s="12"/>
    </row>
    <row r="6" spans="1:7">
      <c r="A6" s="48"/>
      <c r="B6" s="17" t="s">
        <v>52</v>
      </c>
      <c r="C6" s="49"/>
      <c r="D6" s="49"/>
      <c r="E6" s="49"/>
      <c r="F6" s="50"/>
      <c r="G6" s="12"/>
    </row>
    <row r="7" spans="1:7">
      <c r="A7" s="51"/>
      <c r="B7" s="17" t="s">
        <v>4</v>
      </c>
      <c r="C7" s="17" t="s">
        <v>5</v>
      </c>
      <c r="D7" s="15" t="s">
        <v>6</v>
      </c>
      <c r="E7" s="15" t="s">
        <v>7</v>
      </c>
      <c r="F7" s="52" t="s">
        <v>8</v>
      </c>
      <c r="G7" s="12"/>
    </row>
    <row r="8" spans="1:7">
      <c r="A8" s="51" t="s">
        <v>9</v>
      </c>
      <c r="B8" s="15" t="s">
        <v>10</v>
      </c>
      <c r="C8" s="17" t="s">
        <v>11</v>
      </c>
      <c r="D8" s="17" t="s">
        <v>12</v>
      </c>
      <c r="E8" s="17" t="s">
        <v>12</v>
      </c>
      <c r="F8" s="52" t="s">
        <v>13</v>
      </c>
      <c r="G8" s="12"/>
    </row>
    <row r="9" spans="1:7">
      <c r="A9" s="53"/>
      <c r="B9" s="20"/>
      <c r="C9" s="20"/>
      <c r="D9" s="20"/>
      <c r="E9" s="20"/>
      <c r="F9" s="54"/>
      <c r="G9" s="12"/>
    </row>
    <row r="10" spans="1:7">
      <c r="A10" s="55" t="s">
        <v>53</v>
      </c>
      <c r="B10" s="23">
        <v>898649500</v>
      </c>
      <c r="C10" s="23">
        <f>(+B10/100)*D10</f>
        <v>2333792.7514999998</v>
      </c>
      <c r="D10" s="24">
        <v>0.25969999999999999</v>
      </c>
      <c r="E10" s="24">
        <v>0.25969999999999999</v>
      </c>
      <c r="F10" s="56">
        <f>D10-E10</f>
        <v>0</v>
      </c>
      <c r="G10" s="12"/>
    </row>
    <row r="11" spans="1:7">
      <c r="A11" s="57" t="s">
        <v>54</v>
      </c>
      <c r="B11" s="58">
        <v>1060199126</v>
      </c>
      <c r="C11" s="58">
        <f>(+B11/100)*D11</f>
        <v>1538348.9318260001</v>
      </c>
      <c r="D11" s="59">
        <v>0.14510000000000001</v>
      </c>
      <c r="E11" s="59">
        <v>0.14510000000000001</v>
      </c>
      <c r="F11" s="60">
        <f>D11-E11</f>
        <v>0</v>
      </c>
      <c r="G11" s="12"/>
    </row>
    <row r="12" spans="1:7">
      <c r="A12" s="53"/>
      <c r="B12" s="26"/>
      <c r="C12" s="26"/>
      <c r="D12" s="27">
        <f>SUM(D10:D11)</f>
        <v>0.40479999999999999</v>
      </c>
      <c r="E12" s="27">
        <f>SUM(E10:E11)</f>
        <v>0.40479999999999999</v>
      </c>
      <c r="F12" s="61">
        <f>D12-E12</f>
        <v>0</v>
      </c>
      <c r="G12" s="12"/>
    </row>
    <row r="13" spans="1:7">
      <c r="A13" s="53"/>
      <c r="B13" s="26"/>
      <c r="C13" s="26"/>
      <c r="D13" s="27"/>
      <c r="E13" s="27"/>
      <c r="F13" s="62"/>
      <c r="G13" s="12"/>
    </row>
    <row r="14" spans="1:7">
      <c r="A14" s="48" t="s">
        <v>55</v>
      </c>
      <c r="B14" s="30"/>
      <c r="C14" s="30"/>
      <c r="D14" s="33"/>
      <c r="E14" s="33"/>
      <c r="F14" s="63"/>
      <c r="G14" s="12"/>
    </row>
    <row r="15" spans="1:7">
      <c r="A15" s="53" t="s">
        <v>56</v>
      </c>
      <c r="B15" s="26">
        <v>1060199126</v>
      </c>
      <c r="C15" s="26">
        <f t="shared" ref="C15:C32" si="0">(+B15/100)*D15</f>
        <v>960540.40815599996</v>
      </c>
      <c r="D15" s="27">
        <v>9.06E-2</v>
      </c>
      <c r="E15" s="27">
        <v>7.9600000000000004E-2</v>
      </c>
      <c r="F15" s="61">
        <f t="shared" ref="F15:F32" si="1">D15-E15</f>
        <v>1.0999999999999996E-2</v>
      </c>
      <c r="G15" s="12"/>
    </row>
    <row r="16" spans="1:7">
      <c r="A16" s="53" t="s">
        <v>57</v>
      </c>
      <c r="B16" s="26">
        <v>1033837</v>
      </c>
      <c r="C16" s="26">
        <f t="shared" si="0"/>
        <v>13990.916121</v>
      </c>
      <c r="D16" s="27">
        <v>1.3532999999999999</v>
      </c>
      <c r="E16" s="27">
        <v>1.1189</v>
      </c>
      <c r="F16" s="61">
        <f t="shared" si="1"/>
        <v>0.23439999999999994</v>
      </c>
      <c r="G16" s="12"/>
    </row>
    <row r="17" spans="1:7">
      <c r="A17" s="53" t="s">
        <v>45</v>
      </c>
      <c r="B17" s="26">
        <v>3881752</v>
      </c>
      <c r="C17" s="26">
        <f t="shared" si="0"/>
        <v>125958.97064799999</v>
      </c>
      <c r="D17" s="27">
        <v>3.2448999999999999</v>
      </c>
      <c r="E17" s="27">
        <v>1.4009</v>
      </c>
      <c r="F17" s="61">
        <f t="shared" si="1"/>
        <v>1.8439999999999999</v>
      </c>
      <c r="G17" s="12"/>
    </row>
    <row r="18" spans="1:7">
      <c r="A18" s="53" t="s">
        <v>35</v>
      </c>
      <c r="B18" s="26">
        <v>7761284</v>
      </c>
      <c r="C18" s="26">
        <f t="shared" si="0"/>
        <v>242966.99562</v>
      </c>
      <c r="D18" s="27">
        <v>3.1305000000000001</v>
      </c>
      <c r="E18" s="27">
        <v>2.8706999999999998</v>
      </c>
      <c r="F18" s="61">
        <f t="shared" si="1"/>
        <v>0.25980000000000025</v>
      </c>
      <c r="G18" s="12"/>
    </row>
    <row r="19" spans="1:7">
      <c r="A19" s="53" t="s">
        <v>58</v>
      </c>
      <c r="B19" s="26">
        <v>132923872</v>
      </c>
      <c r="C19" s="26">
        <f t="shared" si="0"/>
        <v>3655406.48</v>
      </c>
      <c r="D19" s="27">
        <v>2.75</v>
      </c>
      <c r="E19" s="27">
        <v>2.6831999999999998</v>
      </c>
      <c r="F19" s="61">
        <f t="shared" si="1"/>
        <v>6.6800000000000193E-2</v>
      </c>
      <c r="G19" s="12"/>
    </row>
    <row r="20" spans="1:7">
      <c r="A20" s="53" t="s">
        <v>59</v>
      </c>
      <c r="B20" s="26">
        <v>15097998</v>
      </c>
      <c r="C20" s="26">
        <f t="shared" si="0"/>
        <v>134387.28019800002</v>
      </c>
      <c r="D20" s="27">
        <v>0.8901</v>
      </c>
      <c r="E20" s="27">
        <v>0.78700000000000003</v>
      </c>
      <c r="F20" s="61">
        <f t="shared" si="1"/>
        <v>0.10309999999999997</v>
      </c>
      <c r="G20" s="12"/>
    </row>
    <row r="21" spans="1:7">
      <c r="A21" s="53" t="s">
        <v>37</v>
      </c>
      <c r="B21" s="26">
        <v>3879059</v>
      </c>
      <c r="C21" s="26">
        <f t="shared" si="0"/>
        <v>87697.765872000004</v>
      </c>
      <c r="D21" s="27">
        <v>2.2608000000000001</v>
      </c>
      <c r="E21" s="27">
        <v>2.0470999999999999</v>
      </c>
      <c r="F21" s="61">
        <f t="shared" si="1"/>
        <v>0.21370000000000022</v>
      </c>
      <c r="G21" s="12"/>
    </row>
    <row r="22" spans="1:7">
      <c r="A22" s="53" t="s">
        <v>38</v>
      </c>
      <c r="B22" s="26">
        <v>37412584</v>
      </c>
      <c r="C22" s="26">
        <f t="shared" si="0"/>
        <v>657114.62537600007</v>
      </c>
      <c r="D22" s="27">
        <v>1.7564</v>
      </c>
      <c r="E22" s="27">
        <v>1.8335999999999999</v>
      </c>
      <c r="F22" s="61">
        <f t="shared" si="1"/>
        <v>-7.7199999999999935E-2</v>
      </c>
      <c r="G22" s="12"/>
    </row>
    <row r="23" spans="1:7">
      <c r="A23" s="53" t="s">
        <v>60</v>
      </c>
      <c r="B23" s="26">
        <v>3055169</v>
      </c>
      <c r="C23" s="26">
        <f t="shared" si="0"/>
        <v>25913.943457999998</v>
      </c>
      <c r="D23" s="64">
        <v>0.84819999999999995</v>
      </c>
      <c r="E23" s="27">
        <v>0.84819999999999995</v>
      </c>
      <c r="F23" s="65" t="s">
        <v>61</v>
      </c>
      <c r="G23" s="12"/>
    </row>
    <row r="24" spans="1:7">
      <c r="A24" s="53" t="s">
        <v>62</v>
      </c>
      <c r="B24" s="26">
        <v>5084753</v>
      </c>
      <c r="C24" s="26">
        <f t="shared" si="0"/>
        <v>73474.680850000004</v>
      </c>
      <c r="D24" s="27">
        <v>1.4450000000000001</v>
      </c>
      <c r="E24" s="27">
        <v>1.6039000000000001</v>
      </c>
      <c r="F24" s="61">
        <f t="shared" si="1"/>
        <v>-0.15890000000000004</v>
      </c>
      <c r="G24" s="12"/>
    </row>
    <row r="25" spans="1:7">
      <c r="A25" s="53" t="s">
        <v>40</v>
      </c>
      <c r="B25" s="26">
        <v>5073672</v>
      </c>
      <c r="C25" s="26">
        <f t="shared" si="0"/>
        <v>40026.198408000004</v>
      </c>
      <c r="D25" s="27">
        <v>0.78890000000000005</v>
      </c>
      <c r="E25" s="27">
        <v>0.70430000000000004</v>
      </c>
      <c r="F25" s="61">
        <f t="shared" si="1"/>
        <v>8.4600000000000009E-2</v>
      </c>
      <c r="G25" s="12"/>
    </row>
    <row r="26" spans="1:7">
      <c r="A26" s="53" t="s">
        <v>46</v>
      </c>
      <c r="B26" s="26">
        <v>9682206</v>
      </c>
      <c r="C26" s="26">
        <f t="shared" si="0"/>
        <v>110657.932374</v>
      </c>
      <c r="D26" s="27">
        <v>1.1429</v>
      </c>
      <c r="E26" s="27">
        <v>1.1238999999999999</v>
      </c>
      <c r="F26" s="61">
        <f t="shared" si="1"/>
        <v>1.9000000000000128E-2</v>
      </c>
      <c r="G26" s="12"/>
    </row>
    <row r="27" spans="1:7">
      <c r="A27" s="53" t="s">
        <v>47</v>
      </c>
      <c r="B27" s="26">
        <v>6917174</v>
      </c>
      <c r="C27" s="26">
        <f t="shared" si="0"/>
        <v>84769.967370000013</v>
      </c>
      <c r="D27" s="27">
        <v>1.2255</v>
      </c>
      <c r="E27" s="27">
        <v>1.2075</v>
      </c>
      <c r="F27" s="61">
        <f t="shared" si="1"/>
        <v>1.8000000000000016E-2</v>
      </c>
      <c r="G27" s="12"/>
    </row>
    <row r="28" spans="1:7">
      <c r="A28" s="53" t="s">
        <v>63</v>
      </c>
      <c r="B28" s="26">
        <v>3598945</v>
      </c>
      <c r="C28" s="26">
        <f t="shared" si="0"/>
        <v>59940.428974999995</v>
      </c>
      <c r="D28" s="27">
        <v>1.6655</v>
      </c>
      <c r="E28" s="27">
        <v>1.4339999999999999</v>
      </c>
      <c r="F28" s="61">
        <f t="shared" si="1"/>
        <v>0.23150000000000004</v>
      </c>
      <c r="G28" s="12"/>
    </row>
    <row r="29" spans="1:7">
      <c r="A29" s="53" t="s">
        <v>64</v>
      </c>
      <c r="B29" s="26">
        <v>3665665</v>
      </c>
      <c r="C29" s="26">
        <f t="shared" si="0"/>
        <v>97539.679984999995</v>
      </c>
      <c r="D29" s="27">
        <v>2.6608999999999998</v>
      </c>
      <c r="E29" s="27">
        <v>2.9476</v>
      </c>
      <c r="F29" s="61">
        <f t="shared" si="1"/>
        <v>-0.28670000000000018</v>
      </c>
      <c r="G29" s="12"/>
    </row>
    <row r="30" spans="1:7">
      <c r="A30" s="53" t="s">
        <v>65</v>
      </c>
      <c r="B30" s="26">
        <v>16402539</v>
      </c>
      <c r="C30" s="26">
        <f t="shared" si="0"/>
        <v>470834.881995</v>
      </c>
      <c r="D30" s="27">
        <v>2.8704999999999998</v>
      </c>
      <c r="E30" s="27">
        <v>2.2623000000000002</v>
      </c>
      <c r="F30" s="61">
        <f t="shared" si="1"/>
        <v>0.60819999999999963</v>
      </c>
      <c r="G30" s="12"/>
    </row>
    <row r="31" spans="1:7">
      <c r="A31" s="53" t="s">
        <v>66</v>
      </c>
      <c r="B31" s="26">
        <v>19457283</v>
      </c>
      <c r="C31" s="26">
        <f t="shared" si="0"/>
        <v>575196.20004599995</v>
      </c>
      <c r="D31" s="27">
        <v>2.9561999999999999</v>
      </c>
      <c r="E31" s="27">
        <v>2.95</v>
      </c>
      <c r="F31" s="61">
        <f t="shared" si="1"/>
        <v>6.1999999999997613E-3</v>
      </c>
      <c r="G31" s="12"/>
    </row>
    <row r="32" spans="1:7">
      <c r="A32" s="66" t="s">
        <v>67</v>
      </c>
      <c r="B32" s="26">
        <v>6900</v>
      </c>
      <c r="C32" s="26">
        <f t="shared" si="0"/>
        <v>0</v>
      </c>
      <c r="D32" s="67">
        <v>0</v>
      </c>
      <c r="E32" s="67">
        <v>0</v>
      </c>
      <c r="F32" s="61">
        <f t="shared" si="1"/>
        <v>0</v>
      </c>
      <c r="G32" s="12"/>
    </row>
    <row r="33" spans="1:7">
      <c r="A33" s="53"/>
      <c r="B33" s="26" t="s">
        <v>19</v>
      </c>
      <c r="C33" s="26" t="s">
        <v>19</v>
      </c>
      <c r="D33" s="27" t="s">
        <v>19</v>
      </c>
      <c r="E33" s="27" t="s">
        <v>19</v>
      </c>
      <c r="F33" s="62"/>
      <c r="G33" s="12"/>
    </row>
    <row r="34" spans="1:7">
      <c r="A34" s="48" t="s">
        <v>20</v>
      </c>
      <c r="B34" s="30"/>
      <c r="C34" s="30" t="s">
        <v>19</v>
      </c>
      <c r="D34" s="33" t="s">
        <v>19</v>
      </c>
      <c r="E34" s="33" t="s">
        <v>19</v>
      </c>
      <c r="F34" s="63"/>
      <c r="G34" s="12"/>
    </row>
    <row r="35" spans="1:7">
      <c r="A35" s="53" t="s">
        <v>26</v>
      </c>
      <c r="B35" s="26">
        <v>15806919</v>
      </c>
      <c r="C35" s="26">
        <f>(+B35/100)*D35</f>
        <v>19995.752535</v>
      </c>
      <c r="D35" s="27">
        <v>0.1265</v>
      </c>
      <c r="E35" s="27">
        <v>0.1265</v>
      </c>
      <c r="F35" s="61">
        <f>D35-E35</f>
        <v>0</v>
      </c>
      <c r="G35" s="12"/>
    </row>
    <row r="36" spans="1:7">
      <c r="A36" s="53" t="s">
        <v>27</v>
      </c>
      <c r="B36" s="26">
        <v>22905282</v>
      </c>
      <c r="C36" s="26">
        <f>(+B36/100)*D36</f>
        <v>157290.571494</v>
      </c>
      <c r="D36" s="27">
        <v>0.68669999999999998</v>
      </c>
      <c r="E36" s="27">
        <v>0.67500000000000004</v>
      </c>
      <c r="F36" s="61">
        <f>D36-E36</f>
        <v>1.1699999999999933E-2</v>
      </c>
      <c r="G36" s="12"/>
    </row>
    <row r="37" spans="1:7">
      <c r="A37" s="53"/>
      <c r="B37" s="26"/>
      <c r="C37" s="26" t="s">
        <v>19</v>
      </c>
      <c r="D37" s="27"/>
      <c r="E37" s="27"/>
      <c r="F37" s="62"/>
      <c r="G37" s="12"/>
    </row>
    <row r="38" spans="1:7">
      <c r="A38" s="48" t="s">
        <v>28</v>
      </c>
      <c r="B38" s="30"/>
      <c r="C38" s="30" t="s">
        <v>19</v>
      </c>
      <c r="D38" s="33"/>
      <c r="E38" s="33"/>
      <c r="F38" s="63"/>
      <c r="G38" s="12"/>
    </row>
    <row r="39" spans="1:7">
      <c r="A39" s="53" t="s">
        <v>68</v>
      </c>
      <c r="B39" s="26">
        <v>441996759</v>
      </c>
      <c r="C39" s="26">
        <f>(+B39/100)*D39</f>
        <v>0</v>
      </c>
      <c r="D39" s="27">
        <v>0</v>
      </c>
      <c r="E39" s="27">
        <v>0</v>
      </c>
      <c r="F39" s="61">
        <f>D39-E39</f>
        <v>0</v>
      </c>
      <c r="G39" s="12"/>
    </row>
    <row r="40" spans="1:7">
      <c r="A40" s="53"/>
      <c r="B40" s="26"/>
      <c r="C40" s="26" t="s">
        <v>19</v>
      </c>
      <c r="D40" s="27" t="s">
        <v>19</v>
      </c>
      <c r="E40" s="27" t="s">
        <v>19</v>
      </c>
      <c r="F40" s="62"/>
      <c r="G40" s="12"/>
    </row>
    <row r="41" spans="1:7">
      <c r="A41" s="48" t="s">
        <v>42</v>
      </c>
      <c r="B41" s="30"/>
      <c r="C41" s="30" t="s">
        <v>19</v>
      </c>
      <c r="D41" s="33" t="s">
        <v>19</v>
      </c>
      <c r="E41" s="33" t="s">
        <v>19</v>
      </c>
      <c r="F41" s="63"/>
      <c r="G41" s="12"/>
    </row>
    <row r="42" spans="1:7">
      <c r="A42" s="53" t="s">
        <v>32</v>
      </c>
      <c r="B42" s="26">
        <v>444061008</v>
      </c>
      <c r="C42" s="26">
        <f>(+B42/100)*D42</f>
        <v>0</v>
      </c>
      <c r="D42" s="27">
        <v>0</v>
      </c>
      <c r="E42" s="27">
        <v>0</v>
      </c>
      <c r="F42" s="61">
        <f>D42-E42</f>
        <v>0</v>
      </c>
      <c r="G42" s="12"/>
    </row>
    <row r="43" spans="1:7">
      <c r="A43" s="53" t="s">
        <v>43</v>
      </c>
      <c r="B43" s="26">
        <v>46873712</v>
      </c>
      <c r="C43" s="26">
        <f>(+B43/100)*D43</f>
        <v>80013.426383999991</v>
      </c>
      <c r="D43" s="27">
        <v>0.17069999999999999</v>
      </c>
      <c r="E43" s="27">
        <v>0.1021</v>
      </c>
      <c r="F43" s="61">
        <f>D43-E43</f>
        <v>6.8599999999999994E-2</v>
      </c>
      <c r="G43" s="12"/>
    </row>
    <row r="44" spans="1:7">
      <c r="A44" s="53"/>
      <c r="B44" s="26"/>
      <c r="C44" s="26" t="s">
        <v>19</v>
      </c>
      <c r="D44" s="27" t="s">
        <v>19</v>
      </c>
      <c r="E44" s="27" t="s">
        <v>19</v>
      </c>
      <c r="F44" s="62"/>
      <c r="G44" s="12"/>
    </row>
    <row r="45" spans="1:7">
      <c r="A45" s="48" t="s">
        <v>44</v>
      </c>
      <c r="B45" s="30"/>
      <c r="C45" s="30" t="s">
        <v>19</v>
      </c>
      <c r="D45" s="33" t="s">
        <v>19</v>
      </c>
      <c r="E45" s="33" t="s">
        <v>19</v>
      </c>
      <c r="F45" s="63"/>
      <c r="G45" s="12"/>
    </row>
    <row r="46" spans="1:7">
      <c r="A46" s="53" t="s">
        <v>69</v>
      </c>
      <c r="B46" s="26">
        <v>84932344</v>
      </c>
      <c r="C46" s="26">
        <f>(+B46/100)*D46</f>
        <v>1266596.0460719999</v>
      </c>
      <c r="D46" s="27">
        <v>1.4913000000000001</v>
      </c>
      <c r="E46" s="27">
        <v>1.7461</v>
      </c>
      <c r="F46" s="61">
        <f>D46-E46</f>
        <v>-0.25479999999999992</v>
      </c>
      <c r="G46" s="12"/>
    </row>
    <row r="47" spans="1:7">
      <c r="A47" s="53" t="s">
        <v>70</v>
      </c>
      <c r="B47" s="26">
        <v>60498442</v>
      </c>
      <c r="C47" s="26">
        <f>(+B47/100)*D47</f>
        <v>793013.57773600006</v>
      </c>
      <c r="D47" s="27">
        <v>1.3108</v>
      </c>
      <c r="E47" s="27">
        <v>1.2038</v>
      </c>
      <c r="F47" s="61">
        <f>D47-E47</f>
        <v>0.10699999999999998</v>
      </c>
      <c r="G47" s="12"/>
    </row>
    <row r="48" spans="1:7">
      <c r="A48" s="53" t="s">
        <v>71</v>
      </c>
      <c r="B48" s="26">
        <v>74662563</v>
      </c>
      <c r="C48" s="26">
        <f>(+B48/100)*D48</f>
        <v>395786.24646300002</v>
      </c>
      <c r="D48" s="27">
        <v>0.53010000000000002</v>
      </c>
      <c r="E48" s="27">
        <v>0.78700000000000003</v>
      </c>
      <c r="F48" s="61">
        <f>D48-E48</f>
        <v>-0.25690000000000002</v>
      </c>
      <c r="G48" s="12"/>
    </row>
    <row r="49" spans="1:7">
      <c r="A49" s="53" t="s">
        <v>72</v>
      </c>
      <c r="B49" s="26">
        <v>34711274</v>
      </c>
      <c r="C49" s="26">
        <f>(+B49/100)*D49</f>
        <v>455273.06978400005</v>
      </c>
      <c r="D49" s="27">
        <v>1.3116000000000001</v>
      </c>
      <c r="E49" s="27">
        <v>1.2678</v>
      </c>
      <c r="F49" s="61">
        <f>D49-E49</f>
        <v>4.3800000000000061E-2</v>
      </c>
      <c r="G49" s="12"/>
    </row>
    <row r="50" spans="1:7">
      <c r="A50" s="53" t="s">
        <v>73</v>
      </c>
      <c r="B50" s="26">
        <v>69891867</v>
      </c>
      <c r="C50" s="26">
        <f>(+B50/100)*D50</f>
        <v>1344649.6292129999</v>
      </c>
      <c r="D50" s="27">
        <v>1.9238999999999999</v>
      </c>
      <c r="E50" s="27">
        <v>0.86450000000000005</v>
      </c>
      <c r="F50" s="61">
        <f>D50-E50</f>
        <v>1.0593999999999999</v>
      </c>
      <c r="G50" s="12"/>
    </row>
    <row r="51" spans="1:7">
      <c r="A51" s="53"/>
      <c r="B51" s="26"/>
      <c r="C51" s="26" t="s">
        <v>19</v>
      </c>
      <c r="D51" s="27"/>
      <c r="E51" s="27"/>
      <c r="F51" s="61"/>
      <c r="G51" s="12"/>
    </row>
    <row r="52" spans="1:7">
      <c r="A52" s="53" t="s">
        <v>74</v>
      </c>
      <c r="B52" s="26">
        <v>407715145</v>
      </c>
      <c r="C52" s="26">
        <f>(+B52/100)*D52</f>
        <v>203857.57250000001</v>
      </c>
      <c r="D52" s="27">
        <v>0.05</v>
      </c>
      <c r="E52" s="27">
        <v>0.05</v>
      </c>
      <c r="F52" s="61">
        <f>D52-E52</f>
        <v>0</v>
      </c>
      <c r="G52" s="12"/>
    </row>
    <row r="53" spans="1:7">
      <c r="A53" s="53" t="s">
        <v>75</v>
      </c>
      <c r="B53" s="26"/>
      <c r="C53" s="26" t="s">
        <v>19</v>
      </c>
      <c r="D53" s="27"/>
      <c r="E53" s="27"/>
      <c r="F53" s="61"/>
      <c r="G53" s="12"/>
    </row>
    <row r="54" spans="1:7">
      <c r="A54" s="53" t="s">
        <v>76</v>
      </c>
      <c r="B54" s="26"/>
      <c r="C54" s="26" t="s">
        <v>19</v>
      </c>
      <c r="D54" s="27" t="s">
        <v>19</v>
      </c>
      <c r="E54" s="27" t="s">
        <v>19</v>
      </c>
      <c r="F54" s="62"/>
      <c r="G54" s="12"/>
    </row>
    <row r="55" spans="1:7">
      <c r="A55" s="53" t="s">
        <v>77</v>
      </c>
      <c r="B55" s="26"/>
      <c r="C55" s="26" t="s">
        <v>19</v>
      </c>
      <c r="D55" s="27"/>
      <c r="E55" s="27"/>
      <c r="F55" s="62"/>
      <c r="G55" s="12"/>
    </row>
    <row r="56" spans="1:7">
      <c r="A56" s="53" t="s">
        <v>78</v>
      </c>
      <c r="B56" s="26"/>
      <c r="C56" s="26" t="s">
        <v>19</v>
      </c>
      <c r="D56" s="27" t="s">
        <v>19</v>
      </c>
      <c r="E56" s="27" t="s">
        <v>19</v>
      </c>
      <c r="F56" s="62"/>
      <c r="G56" s="12"/>
    </row>
    <row r="57" spans="1:7">
      <c r="A57" s="53" t="s">
        <v>79</v>
      </c>
      <c r="B57" s="26">
        <v>2156604</v>
      </c>
      <c r="C57" s="26">
        <f t="shared" ref="C57:C68" si="2">(+B57/100)*D57</f>
        <v>7714.1725080000006</v>
      </c>
      <c r="D57" s="27">
        <v>0.35770000000000002</v>
      </c>
      <c r="E57" s="27">
        <v>0.35949999999999999</v>
      </c>
      <c r="F57" s="61">
        <f t="shared" ref="F57:F68" si="3">D57-E57</f>
        <v>-1.7999999999999683E-3</v>
      </c>
      <c r="G57" s="12"/>
    </row>
    <row r="58" spans="1:7">
      <c r="A58" s="53" t="s">
        <v>80</v>
      </c>
      <c r="B58" s="26">
        <v>6526722</v>
      </c>
      <c r="C58" s="26">
        <f t="shared" si="2"/>
        <v>18718.638696000002</v>
      </c>
      <c r="D58" s="27">
        <v>0.2868</v>
      </c>
      <c r="E58" s="27">
        <v>0.1908</v>
      </c>
      <c r="F58" s="61">
        <f t="shared" si="3"/>
        <v>9.6000000000000002E-2</v>
      </c>
      <c r="G58" s="12"/>
    </row>
    <row r="59" spans="1:7">
      <c r="A59" s="53" t="s">
        <v>81</v>
      </c>
      <c r="B59" s="26">
        <v>1972750</v>
      </c>
      <c r="C59" s="26">
        <f t="shared" si="2"/>
        <v>6967.7530000000006</v>
      </c>
      <c r="D59" s="27">
        <v>0.35320000000000001</v>
      </c>
      <c r="E59" s="27">
        <v>0.37380000000000002</v>
      </c>
      <c r="F59" s="61">
        <f t="shared" si="3"/>
        <v>-2.0600000000000007E-2</v>
      </c>
      <c r="G59" s="12"/>
    </row>
    <row r="60" spans="1:7">
      <c r="A60" s="53" t="s">
        <v>82</v>
      </c>
      <c r="B60" s="26">
        <v>1029793</v>
      </c>
      <c r="C60" s="26">
        <f t="shared" si="2"/>
        <v>13279.180735000002</v>
      </c>
      <c r="D60" s="27">
        <v>1.2895000000000001</v>
      </c>
      <c r="E60" s="27">
        <v>1.0713999999999999</v>
      </c>
      <c r="F60" s="61">
        <f t="shared" si="3"/>
        <v>0.21810000000000018</v>
      </c>
      <c r="G60" s="12"/>
    </row>
    <row r="61" spans="1:7">
      <c r="A61" s="53" t="s">
        <v>83</v>
      </c>
      <c r="B61" s="26">
        <v>2156604</v>
      </c>
      <c r="C61" s="26">
        <f t="shared" si="2"/>
        <v>12292.6428</v>
      </c>
      <c r="D61" s="27">
        <v>0.56999999999999995</v>
      </c>
      <c r="E61" s="27">
        <v>0.46010000000000001</v>
      </c>
      <c r="F61" s="61">
        <f t="shared" si="3"/>
        <v>0.10989999999999994</v>
      </c>
      <c r="G61" s="12"/>
    </row>
    <row r="62" spans="1:7">
      <c r="A62" s="53" t="s">
        <v>84</v>
      </c>
      <c r="B62" s="26">
        <v>2421576</v>
      </c>
      <c r="C62" s="26">
        <f t="shared" si="2"/>
        <v>11766.437784</v>
      </c>
      <c r="D62" s="27">
        <v>0.4859</v>
      </c>
      <c r="E62" s="27">
        <v>0.40139999999999998</v>
      </c>
      <c r="F62" s="61">
        <f t="shared" si="3"/>
        <v>8.450000000000002E-2</v>
      </c>
      <c r="G62" s="12"/>
    </row>
    <row r="63" spans="1:7">
      <c r="A63" s="66" t="s">
        <v>85</v>
      </c>
      <c r="B63" s="26">
        <v>739425</v>
      </c>
      <c r="C63" s="26">
        <f t="shared" si="2"/>
        <v>9999.9837000000007</v>
      </c>
      <c r="D63" s="27">
        <v>1.3524</v>
      </c>
      <c r="E63" s="27">
        <v>1.2208000000000001</v>
      </c>
      <c r="F63" s="61">
        <f t="shared" si="3"/>
        <v>0.13159999999999994</v>
      </c>
      <c r="G63" s="12"/>
    </row>
    <row r="64" spans="1:7">
      <c r="A64" s="66" t="s">
        <v>86</v>
      </c>
      <c r="B64" s="26">
        <v>565347</v>
      </c>
      <c r="C64" s="26">
        <f t="shared" si="2"/>
        <v>47250.006219000003</v>
      </c>
      <c r="D64" s="27">
        <v>8.3576999999999995</v>
      </c>
      <c r="E64" s="27">
        <v>2.3841999999999999</v>
      </c>
      <c r="F64" s="61">
        <f t="shared" si="3"/>
        <v>5.9734999999999996</v>
      </c>
      <c r="G64" s="12"/>
    </row>
    <row r="65" spans="1:7">
      <c r="A65" s="66" t="s">
        <v>87</v>
      </c>
      <c r="B65" s="26">
        <v>7126045</v>
      </c>
      <c r="C65" s="26">
        <f t="shared" si="2"/>
        <v>3627.1569049999998</v>
      </c>
      <c r="D65" s="27">
        <v>5.0900000000000001E-2</v>
      </c>
      <c r="E65" s="27">
        <v>0</v>
      </c>
      <c r="F65" s="61">
        <f t="shared" si="3"/>
        <v>5.0900000000000001E-2</v>
      </c>
      <c r="G65" s="12"/>
    </row>
    <row r="66" spans="1:7">
      <c r="A66" s="53" t="s">
        <v>88</v>
      </c>
      <c r="B66" s="26">
        <v>263433</v>
      </c>
      <c r="C66" s="26">
        <f t="shared" si="2"/>
        <v>0</v>
      </c>
      <c r="D66" s="27">
        <v>0</v>
      </c>
      <c r="E66" s="27">
        <v>0</v>
      </c>
      <c r="F66" s="61">
        <f t="shared" si="3"/>
        <v>0</v>
      </c>
      <c r="G66" s="12"/>
    </row>
    <row r="67" spans="1:7">
      <c r="A67" s="53" t="s">
        <v>89</v>
      </c>
      <c r="B67" s="26">
        <v>150981448</v>
      </c>
      <c r="C67" s="26">
        <f t="shared" si="2"/>
        <v>1689633.384568</v>
      </c>
      <c r="D67" s="27">
        <v>1.1191</v>
      </c>
      <c r="E67" s="27">
        <v>1.0755999999999999</v>
      </c>
      <c r="F67" s="61">
        <f t="shared" si="3"/>
        <v>4.3500000000000094E-2</v>
      </c>
      <c r="G67" s="12"/>
    </row>
    <row r="68" spans="1:7">
      <c r="A68" s="53" t="s">
        <v>90</v>
      </c>
      <c r="B68" s="26">
        <v>129356012</v>
      </c>
      <c r="C68" s="26">
        <f t="shared" si="2"/>
        <v>951672.18028400012</v>
      </c>
      <c r="D68" s="27">
        <v>0.73570000000000002</v>
      </c>
      <c r="E68" s="27">
        <v>0.9</v>
      </c>
      <c r="F68" s="61">
        <f t="shared" si="3"/>
        <v>-0.1643</v>
      </c>
      <c r="G68" s="12"/>
    </row>
    <row r="69" spans="1:7">
      <c r="A69" s="53"/>
      <c r="B69" s="26"/>
      <c r="C69" s="26"/>
      <c r="D69" s="27"/>
      <c r="E69" s="27"/>
      <c r="F69" s="61"/>
      <c r="G69" s="12"/>
    </row>
    <row r="70" spans="1:7" ht="15.75" thickBot="1">
      <c r="A70" s="68" t="s">
        <v>91</v>
      </c>
      <c r="B70" s="69">
        <v>34711274</v>
      </c>
      <c r="C70" s="70" t="s">
        <v>92</v>
      </c>
      <c r="D70" s="71" t="s">
        <v>19</v>
      </c>
      <c r="E70" s="71" t="s">
        <v>19</v>
      </c>
      <c r="F70" s="72"/>
      <c r="G70" s="12"/>
    </row>
    <row r="71" spans="1:7" ht="2.25" customHeight="1">
      <c r="A71" s="42"/>
      <c r="B71" s="73"/>
      <c r="C71" s="42"/>
      <c r="D71" s="42">
        <f>SUM(D10:D68)</f>
        <v>54.450300000000006</v>
      </c>
      <c r="E71" s="42">
        <f>SUM(E10:E68)</f>
        <v>43.972699999999996</v>
      </c>
      <c r="F71" s="42">
        <f>SUM(F10:F68)</f>
        <v>10.477599999999999</v>
      </c>
      <c r="G71" s="1"/>
    </row>
    <row r="73" spans="1:7">
      <c r="A73" s="74"/>
    </row>
    <row r="74" spans="1:7">
      <c r="A74" s="74"/>
    </row>
    <row r="75" spans="1:7">
      <c r="A75" s="75" t="s">
        <v>19</v>
      </c>
    </row>
  </sheetData>
  <pageMargins left="0.5" right="0.5" top="0.5" bottom="0.65" header="0.5" footer="0.5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Exhibit1</vt:lpstr>
      <vt:lpstr>Exhibit2</vt:lpstr>
      <vt:lpstr>Exhibit1!Print_Area</vt:lpstr>
      <vt:lpstr>Exhibit2!Print_Area</vt:lpstr>
      <vt:lpstr>Exhibit1!Print_Titles</vt:lpstr>
      <vt:lpstr>Exhibit2!Print_Titles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lklein</dc:creator>
  <cp:lastModifiedBy>lklein</cp:lastModifiedBy>
  <dcterms:created xsi:type="dcterms:W3CDTF">2012-08-20T21:40:14Z</dcterms:created>
  <dcterms:modified xsi:type="dcterms:W3CDTF">2012-08-20T21:42:06Z</dcterms:modified>
</cp:coreProperties>
</file>