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Balli Estates" sheetId="2" r:id="rId1"/>
  </sheets>
  <definedNames>
    <definedName name="_xlnm.Print_Area" localSheetId="0">'Balli Estates'!$A$1:$G$33</definedName>
  </definedNames>
  <calcPr calcId="125725"/>
</workbook>
</file>

<file path=xl/calcChain.xml><?xml version="1.0" encoding="utf-8"?>
<calcChain xmlns="http://schemas.openxmlformats.org/spreadsheetml/2006/main">
  <c r="G26" i="2"/>
  <c r="G20"/>
  <c r="G4"/>
  <c r="G5"/>
  <c r="G6"/>
  <c r="G7"/>
  <c r="G8"/>
  <c r="G9"/>
  <c r="G10"/>
  <c r="G11"/>
  <c r="G12"/>
  <c r="G13"/>
  <c r="G14"/>
  <c r="G15"/>
  <c r="G16"/>
  <c r="G17"/>
  <c r="G18"/>
  <c r="G19"/>
  <c r="G21"/>
  <c r="G22"/>
  <c r="G30"/>
  <c r="G29"/>
  <c r="G28"/>
  <c r="G27"/>
  <c r="G25"/>
  <c r="G31" s="1"/>
  <c r="D36"/>
  <c r="D38" s="1"/>
  <c r="F38" s="1"/>
  <c r="D44"/>
  <c r="H42"/>
  <c r="D43"/>
  <c r="D45"/>
  <c r="H43" l="1"/>
  <c r="H44" s="1"/>
  <c r="G32"/>
</calcChain>
</file>

<file path=xl/sharedStrings.xml><?xml version="1.0" encoding="utf-8"?>
<sst xmlns="http://schemas.openxmlformats.org/spreadsheetml/2006/main" count="78" uniqueCount="58">
  <si>
    <t>Bid Item No.</t>
  </si>
  <si>
    <t>Item Description</t>
  </si>
  <si>
    <t>Quantity</t>
  </si>
  <si>
    <t xml:space="preserve">Unit </t>
  </si>
  <si>
    <t>Unit Price</t>
  </si>
  <si>
    <t>Amount Bid</t>
  </si>
  <si>
    <t>GAL</t>
  </si>
  <si>
    <t>ROADWAY</t>
  </si>
  <si>
    <t>Barricades, Signs and Traffic Handling</t>
  </si>
  <si>
    <t>CY</t>
  </si>
  <si>
    <t>SY</t>
  </si>
  <si>
    <t>LF</t>
  </si>
  <si>
    <t>SubTotal Base Bid</t>
  </si>
  <si>
    <t>DRAINAGE</t>
  </si>
  <si>
    <t>Driveways (Concrete)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</si>
  <si>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</si>
  <si>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</si>
  <si>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</si>
  <si>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</si>
  <si>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Excavation (Roadway)</t>
  </si>
  <si>
    <t>Prime Coat (MC-30)</t>
  </si>
  <si>
    <t>Mobilization</t>
  </si>
  <si>
    <t>LS</t>
  </si>
  <si>
    <t>Concrete Curb &amp; Gutter (Ty "A") (Barrier)</t>
  </si>
  <si>
    <t>Flex Base (RD DEL) TY "E" GR4</t>
  </si>
  <si>
    <t>6" Concrete Valley Gutter</t>
  </si>
  <si>
    <t>Embankment (Rdwy) (Dens. Cont.) (Ty C)</t>
  </si>
  <si>
    <t>REFL PAV MRK TY I (W) 24" (SLD)(100MIL)</t>
  </si>
  <si>
    <t>D-GR HMA (METH) TY-D SAC-B PG76-22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</si>
  <si>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</si>
  <si>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</si>
  <si>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</si>
  <si>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</si>
  <si>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</si>
  <si>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</si>
  <si>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</si>
  <si>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</si>
  <si>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</si>
  <si>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</si>
  <si>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</si>
  <si>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</si>
  <si>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</si>
  <si>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</si>
  <si>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</si>
  <si>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Removing Concrete (Curb)</t>
  </si>
  <si>
    <t>Removing Concrete (Driveways)</t>
  </si>
  <si>
    <t>Remove Conc Pavement and Curb</t>
  </si>
  <si>
    <t>Remove Conc Gutter and Apron</t>
  </si>
  <si>
    <t>REFL PAV MRK TY I (Y) 4" (BRK)(100MIL)</t>
  </si>
  <si>
    <t>REFL PAV MRK TY I (W) 4" (SLD(100MIL)</t>
  </si>
  <si>
    <t xml:space="preserve">EN-1 TRT (Exist Matl)(8") </t>
  </si>
  <si>
    <t>EN-1 TRT )(New Base)(8")(Flexbase)</t>
  </si>
  <si>
    <t>EN-1 Roadbond (.0075 GAL/Sy)</t>
  </si>
  <si>
    <t>Concrete Curb (TY A) (Barrier)</t>
  </si>
  <si>
    <t>Clean Storm Sewer (Pipe)(19"-24" Dia)</t>
  </si>
  <si>
    <t>Biodrd Erosion Control Logs (8" Dia)</t>
  </si>
  <si>
    <t>Transfer Out: Balli Estates Contingency to Drainage $49,938.00</t>
  </si>
  <si>
    <t>Reworking Base Material (DC) (TY D CLII)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</si>
</sst>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44" fontId="6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0" fontId="0" fillId="0" borderId="10" xfId="0" applyBorder="1" applyAlignment="1"/>
    <xf numFmtId="0" fontId="0" fillId="0" borderId="21" xfId="0" applyBorder="1" applyAlignment="1"/>
    <xf numFmtId="164" fontId="4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right"/>
    </xf>
    <xf numFmtId="0" fontId="0" fillId="0" borderId="31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123825</xdr:rowOff>
    </xdr:from>
    <xdr:to>
      <xdr:col>5</xdr:col>
      <xdr:colOff>552450</xdr:colOff>
      <xdr:row>30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10050" y="5181600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31</xdr:row>
      <xdr:rowOff>114300</xdr:rowOff>
    </xdr:from>
    <xdr:to>
      <xdr:col>6</xdr:col>
      <xdr:colOff>47625</xdr:colOff>
      <xdr:row>31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29100" y="53340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161925</xdr:colOff>
      <xdr:row>21</xdr:row>
      <xdr:rowOff>66675</xdr:rowOff>
    </xdr:from>
    <xdr:to>
      <xdr:col>5</xdr:col>
      <xdr:colOff>742950</xdr:colOff>
      <xdr:row>21</xdr:row>
      <xdr:rowOff>85725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371975" y="3648075"/>
          <a:ext cx="1905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7" sqref="C17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2.42578125" bestFit="1" customWidth="1"/>
    <col min="5" max="5" width="7.42578125" customWidth="1"/>
    <col min="6" max="6" width="12.28515625" customWidth="1"/>
    <col min="7" max="7" width="14.85546875" customWidth="1"/>
    <col min="8" max="8" width="11.7109375" customWidth="1"/>
  </cols>
  <sheetData>
    <row r="1" spans="1:7" ht="26.25" thickBot="1">
      <c r="A1" s="1" t="s">
        <v>42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49"/>
      <c r="B2" s="53" t="s">
        <v>7</v>
      </c>
      <c r="C2" s="53"/>
      <c r="D2" s="53"/>
      <c r="E2" s="53"/>
      <c r="F2" s="53"/>
      <c r="G2" s="54"/>
    </row>
    <row r="3" spans="1:7">
      <c r="A3" s="50"/>
      <c r="B3" s="55"/>
      <c r="C3" s="55"/>
      <c r="D3" s="55"/>
      <c r="E3" s="55"/>
      <c r="F3" s="55"/>
      <c r="G3" s="56"/>
    </row>
    <row r="4" spans="1:7">
      <c r="A4" s="3">
        <v>1</v>
      </c>
      <c r="B4" s="2">
        <v>104</v>
      </c>
      <c r="C4" s="2" t="s">
        <v>45</v>
      </c>
      <c r="D4" s="3">
        <v>111</v>
      </c>
      <c r="E4" s="3" t="s">
        <v>10</v>
      </c>
      <c r="F4" s="4">
        <v>13</v>
      </c>
      <c r="G4" s="4">
        <f t="shared" ref="G4:G21" si="0">F4*D4</f>
        <v>1443</v>
      </c>
    </row>
    <row r="5" spans="1:7">
      <c r="A5" s="3">
        <v>2</v>
      </c>
      <c r="B5" s="2">
        <v>104</v>
      </c>
      <c r="C5" s="2" t="s">
        <v>44</v>
      </c>
      <c r="D5" s="3">
        <v>192</v>
      </c>
      <c r="E5" s="3" t="s">
        <v>11</v>
      </c>
      <c r="F5" s="4">
        <v>10</v>
      </c>
      <c r="G5" s="4">
        <f t="shared" si="0"/>
        <v>1920</v>
      </c>
    </row>
    <row r="6" spans="1:7">
      <c r="A6" s="3">
        <v>3</v>
      </c>
      <c r="B6" s="2">
        <v>104</v>
      </c>
      <c r="C6" s="2" t="s">
        <v>46</v>
      </c>
      <c r="D6" s="3">
        <v>4601</v>
      </c>
      <c r="E6" s="3" t="s">
        <v>10</v>
      </c>
      <c r="F6" s="4">
        <v>8</v>
      </c>
      <c r="G6" s="4">
        <f t="shared" si="0"/>
        <v>36808</v>
      </c>
    </row>
    <row r="7" spans="1:7">
      <c r="A7" s="3">
        <v>4</v>
      </c>
      <c r="B7" s="2">
        <v>104</v>
      </c>
      <c r="C7" s="2" t="s">
        <v>47</v>
      </c>
      <c r="D7" s="3">
        <v>282</v>
      </c>
      <c r="E7" s="3" t="s">
        <v>11</v>
      </c>
      <c r="F7" s="4">
        <v>13</v>
      </c>
      <c r="G7" s="4">
        <f t="shared" si="0"/>
        <v>3666</v>
      </c>
    </row>
    <row r="8" spans="1:7">
      <c r="A8" s="3">
        <v>5</v>
      </c>
      <c r="B8" s="2">
        <v>110</v>
      </c>
      <c r="C8" s="2" t="s">
        <v>19</v>
      </c>
      <c r="D8" s="3">
        <v>283</v>
      </c>
      <c r="E8" s="3" t="s">
        <v>9</v>
      </c>
      <c r="F8" s="4">
        <v>20</v>
      </c>
      <c r="G8" s="4">
        <f t="shared" si="0"/>
        <v>5660</v>
      </c>
    </row>
    <row r="9" spans="1:7">
      <c r="A9" s="3">
        <v>6</v>
      </c>
      <c r="B9" s="2">
        <v>132</v>
      </c>
      <c r="C9" s="2" t="s">
        <v>26</v>
      </c>
      <c r="D9" s="3">
        <v>38</v>
      </c>
      <c r="E9" s="3" t="s">
        <v>9</v>
      </c>
      <c r="F9" s="4">
        <v>30</v>
      </c>
      <c r="G9" s="4">
        <f t="shared" si="0"/>
        <v>1140</v>
      </c>
    </row>
    <row r="10" spans="1:7">
      <c r="A10" s="3">
        <v>7</v>
      </c>
      <c r="B10" s="2">
        <v>247</v>
      </c>
      <c r="C10" s="2" t="s">
        <v>24</v>
      </c>
      <c r="D10" s="3">
        <v>4726</v>
      </c>
      <c r="E10" s="3" t="s">
        <v>9</v>
      </c>
      <c r="F10" s="4">
        <v>8</v>
      </c>
      <c r="G10" s="4">
        <f t="shared" si="0"/>
        <v>37808</v>
      </c>
    </row>
    <row r="11" spans="1:7">
      <c r="A11" s="3">
        <v>8</v>
      </c>
      <c r="B11" s="2">
        <v>251</v>
      </c>
      <c r="C11" s="2" t="s">
        <v>57</v>
      </c>
      <c r="D11" s="3">
        <v>15441</v>
      </c>
      <c r="E11" s="3" t="s">
        <v>10</v>
      </c>
      <c r="F11" s="4">
        <v>2</v>
      </c>
      <c r="G11" s="4">
        <f t="shared" si="0"/>
        <v>30882</v>
      </c>
    </row>
    <row r="12" spans="1:7">
      <c r="A12" s="3">
        <v>9</v>
      </c>
      <c r="B12" s="2">
        <v>310</v>
      </c>
      <c r="C12" s="2" t="s">
        <v>20</v>
      </c>
      <c r="D12" s="3">
        <v>4010</v>
      </c>
      <c r="E12" s="3" t="s">
        <v>6</v>
      </c>
      <c r="F12" s="4">
        <v>7</v>
      </c>
      <c r="G12" s="4">
        <f t="shared" si="0"/>
        <v>28070</v>
      </c>
    </row>
    <row r="13" spans="1:7">
      <c r="A13" s="3">
        <v>10</v>
      </c>
      <c r="B13" s="2">
        <v>340</v>
      </c>
      <c r="C13" s="2" t="s">
        <v>28</v>
      </c>
      <c r="D13" s="3">
        <v>20041</v>
      </c>
      <c r="E13" s="3" t="s">
        <v>10</v>
      </c>
      <c r="F13" s="4">
        <v>7</v>
      </c>
      <c r="G13" s="4">
        <f t="shared" si="0"/>
        <v>140287</v>
      </c>
    </row>
    <row r="14" spans="1:7">
      <c r="A14" s="3">
        <v>11</v>
      </c>
      <c r="B14" s="2">
        <v>500</v>
      </c>
      <c r="C14" s="2" t="s">
        <v>21</v>
      </c>
      <c r="D14" s="3">
        <v>1</v>
      </c>
      <c r="E14" s="3" t="s">
        <v>22</v>
      </c>
      <c r="F14" s="4">
        <v>900</v>
      </c>
      <c r="G14" s="4">
        <f t="shared" si="0"/>
        <v>900</v>
      </c>
    </row>
    <row r="15" spans="1:7">
      <c r="A15" s="3">
        <v>12</v>
      </c>
      <c r="B15" s="2">
        <v>502</v>
      </c>
      <c r="C15" s="2" t="s">
        <v>8</v>
      </c>
      <c r="D15" s="3">
        <v>4</v>
      </c>
      <c r="E15" s="3" t="s">
        <v>22</v>
      </c>
      <c r="F15" s="4">
        <v>1000</v>
      </c>
      <c r="G15" s="4">
        <f t="shared" si="0"/>
        <v>4000</v>
      </c>
    </row>
    <row r="16" spans="1:7">
      <c r="A16" s="3">
        <v>13</v>
      </c>
      <c r="B16" s="15">
        <v>666</v>
      </c>
      <c r="C16" s="16" t="s">
        <v>27</v>
      </c>
      <c r="D16" s="5">
        <v>191</v>
      </c>
      <c r="E16" s="5" t="s">
        <v>11</v>
      </c>
      <c r="F16" s="17">
        <v>9</v>
      </c>
      <c r="G16" s="4">
        <f t="shared" si="0"/>
        <v>1719</v>
      </c>
    </row>
    <row r="17" spans="1:7">
      <c r="A17" s="3">
        <v>14</v>
      </c>
      <c r="B17" s="15">
        <v>666</v>
      </c>
      <c r="C17" s="16" t="s">
        <v>48</v>
      </c>
      <c r="D17" s="5">
        <v>1200</v>
      </c>
      <c r="E17" s="5" t="s">
        <v>11</v>
      </c>
      <c r="F17" s="17">
        <v>1</v>
      </c>
      <c r="G17" s="4">
        <f t="shared" si="0"/>
        <v>1200</v>
      </c>
    </row>
    <row r="18" spans="1:7">
      <c r="A18" s="3">
        <v>15</v>
      </c>
      <c r="B18" s="15">
        <v>666</v>
      </c>
      <c r="C18" s="16" t="s">
        <v>49</v>
      </c>
      <c r="D18" s="5">
        <v>1760</v>
      </c>
      <c r="E18" s="5" t="s">
        <v>11</v>
      </c>
      <c r="F18" s="17">
        <v>1</v>
      </c>
      <c r="G18" s="4">
        <f t="shared" si="0"/>
        <v>1760</v>
      </c>
    </row>
    <row r="19" spans="1:7">
      <c r="A19" s="3">
        <v>16</v>
      </c>
      <c r="B19" s="15">
        <v>2500</v>
      </c>
      <c r="C19" s="16" t="s">
        <v>51</v>
      </c>
      <c r="D19" s="20">
        <v>4726</v>
      </c>
      <c r="E19" s="5" t="s">
        <v>6</v>
      </c>
      <c r="F19" s="21">
        <v>1</v>
      </c>
      <c r="G19" s="4">
        <f t="shared" si="0"/>
        <v>4726</v>
      </c>
    </row>
    <row r="20" spans="1:7">
      <c r="A20" s="3">
        <v>17</v>
      </c>
      <c r="B20" s="15">
        <v>2500</v>
      </c>
      <c r="C20" s="16" t="s">
        <v>50</v>
      </c>
      <c r="D20" s="20">
        <v>15441</v>
      </c>
      <c r="E20" s="5" t="s">
        <v>10</v>
      </c>
      <c r="F20" s="21">
        <v>1</v>
      </c>
      <c r="G20" s="4">
        <f t="shared" si="0"/>
        <v>15441</v>
      </c>
    </row>
    <row r="21" spans="1:7">
      <c r="A21" s="3">
        <v>18</v>
      </c>
      <c r="B21" s="15">
        <v>2500</v>
      </c>
      <c r="C21" s="16" t="s">
        <v>52</v>
      </c>
      <c r="D21" s="5">
        <v>155</v>
      </c>
      <c r="E21" s="5" t="s">
        <v>6</v>
      </c>
      <c r="F21" s="17">
        <v>175</v>
      </c>
      <c r="G21" s="4">
        <f t="shared" si="0"/>
        <v>27125</v>
      </c>
    </row>
    <row r="22" spans="1:7">
      <c r="B22" s="6"/>
      <c r="C22" s="11" t="s">
        <v>12</v>
      </c>
      <c r="D22" s="7"/>
      <c r="E22" s="8"/>
      <c r="F22" s="9"/>
      <c r="G22" s="13">
        <f>SUM(G4:G21)</f>
        <v>344555</v>
      </c>
    </row>
    <row r="23" spans="1:7" ht="13.5" thickBot="1">
      <c r="B23" s="8"/>
      <c r="C23" s="18"/>
      <c r="D23" s="7"/>
      <c r="E23" s="8"/>
      <c r="F23" s="9"/>
      <c r="G23" s="10"/>
    </row>
    <row r="24" spans="1:7" ht="13.5" thickTop="1">
      <c r="A24" s="32"/>
      <c r="B24" s="57" t="s">
        <v>13</v>
      </c>
      <c r="C24" s="58"/>
      <c r="D24" s="58"/>
      <c r="E24" s="58"/>
      <c r="F24" s="58"/>
      <c r="G24" s="59"/>
    </row>
    <row r="25" spans="1:7">
      <c r="A25" s="3">
        <v>1</v>
      </c>
      <c r="B25" s="15">
        <v>529</v>
      </c>
      <c r="C25" s="16" t="s">
        <v>23</v>
      </c>
      <c r="D25" s="3">
        <v>2379</v>
      </c>
      <c r="E25" s="3" t="s">
        <v>11</v>
      </c>
      <c r="F25" s="4">
        <v>12</v>
      </c>
      <c r="G25" s="4">
        <f t="shared" ref="G25:G30" si="1">F25*D25</f>
        <v>28548</v>
      </c>
    </row>
    <row r="26" spans="1:7">
      <c r="A26" s="3">
        <v>2</v>
      </c>
      <c r="B26" s="15">
        <v>529</v>
      </c>
      <c r="C26" s="16" t="s">
        <v>53</v>
      </c>
      <c r="D26" s="3">
        <v>192</v>
      </c>
      <c r="E26" s="3" t="s">
        <v>11</v>
      </c>
      <c r="F26" s="4">
        <v>10</v>
      </c>
      <c r="G26" s="4">
        <f t="shared" si="1"/>
        <v>1920</v>
      </c>
    </row>
    <row r="27" spans="1:7">
      <c r="A27" s="3">
        <v>3</v>
      </c>
      <c r="B27" s="15">
        <v>529</v>
      </c>
      <c r="C27" s="16" t="s">
        <v>25</v>
      </c>
      <c r="D27" s="3">
        <v>282</v>
      </c>
      <c r="E27" s="3" t="s">
        <v>11</v>
      </c>
      <c r="F27" s="4">
        <v>40</v>
      </c>
      <c r="G27" s="4">
        <f t="shared" si="1"/>
        <v>11280</v>
      </c>
    </row>
    <row r="28" spans="1:7">
      <c r="A28" s="3">
        <v>4</v>
      </c>
      <c r="B28" s="15">
        <v>530</v>
      </c>
      <c r="C28" s="16" t="s">
        <v>14</v>
      </c>
      <c r="D28" s="3">
        <v>111</v>
      </c>
      <c r="E28" s="3" t="s">
        <v>10</v>
      </c>
      <c r="F28" s="4">
        <v>30</v>
      </c>
      <c r="G28" s="4">
        <f t="shared" si="1"/>
        <v>3330</v>
      </c>
    </row>
    <row r="29" spans="1:7">
      <c r="A29" s="3">
        <v>5</v>
      </c>
      <c r="B29" s="15">
        <v>764</v>
      </c>
      <c r="C29" s="16" t="s">
        <v>54</v>
      </c>
      <c r="D29" s="3">
        <v>386</v>
      </c>
      <c r="E29" s="5" t="s">
        <v>11</v>
      </c>
      <c r="F29" s="4">
        <v>10</v>
      </c>
      <c r="G29" s="4">
        <f t="shared" si="1"/>
        <v>3860</v>
      </c>
    </row>
    <row r="30" spans="1:7">
      <c r="A30" s="3">
        <v>6</v>
      </c>
      <c r="B30" s="15">
        <v>5049</v>
      </c>
      <c r="C30" s="16" t="s">
        <v>55</v>
      </c>
      <c r="D30" s="3">
        <v>40</v>
      </c>
      <c r="E30" s="5" t="s">
        <v>11</v>
      </c>
      <c r="F30" s="4">
        <v>25</v>
      </c>
      <c r="G30" s="4">
        <f t="shared" si="1"/>
        <v>1000</v>
      </c>
    </row>
    <row r="31" spans="1:7">
      <c r="B31" s="8"/>
      <c r="C31" s="19" t="s">
        <v>15</v>
      </c>
      <c r="G31" s="12">
        <f>SUM(G25:G30)</f>
        <v>49938</v>
      </c>
    </row>
    <row r="32" spans="1:7">
      <c r="B32" s="8"/>
      <c r="C32" s="19" t="s">
        <v>16</v>
      </c>
      <c r="G32" s="12">
        <f>G22+G31</f>
        <v>394493</v>
      </c>
    </row>
    <row r="33" spans="2:8" ht="13.5" thickBot="1">
      <c r="B33" s="8"/>
      <c r="C33" s="19"/>
      <c r="G33" s="12"/>
    </row>
    <row r="34" spans="2:8" ht="13.5" thickTop="1">
      <c r="B34" s="8"/>
      <c r="C34" s="22" t="s">
        <v>36</v>
      </c>
      <c r="D34" s="23">
        <v>6055</v>
      </c>
      <c r="G34" s="12"/>
    </row>
    <row r="35" spans="2:8">
      <c r="B35" s="8"/>
      <c r="C35" s="24" t="s">
        <v>37</v>
      </c>
      <c r="D35" s="25">
        <v>94.7</v>
      </c>
      <c r="G35" s="12"/>
    </row>
    <row r="36" spans="2:8">
      <c r="B36" s="8"/>
      <c r="C36" s="31" t="s">
        <v>41</v>
      </c>
      <c r="D36" s="26">
        <f>D34*D35</f>
        <v>573408.5</v>
      </c>
      <c r="G36" s="12"/>
    </row>
    <row r="37" spans="2:8">
      <c r="B37" s="8"/>
      <c r="C37" s="27" t="s">
        <v>39</v>
      </c>
      <c r="D37" s="28">
        <v>536612.27</v>
      </c>
    </row>
    <row r="38" spans="2:8" ht="13.5" thickBot="1">
      <c r="B38" s="8"/>
      <c r="C38" s="29" t="s">
        <v>38</v>
      </c>
      <c r="D38" s="30">
        <f>IF((D36-D37&lt;0),"Inc. Not Allowed",D36-D37)</f>
        <v>36796.229999999981</v>
      </c>
      <c r="E38" s="33" t="s">
        <v>43</v>
      </c>
      <c r="F38" s="34">
        <f>IF(D38="Inc. Not Allowed",0,D37*0.25)</f>
        <v>134153.0675</v>
      </c>
    </row>
    <row r="39" spans="2:8" ht="14.25" thickTop="1" thickBot="1">
      <c r="B39" s="8"/>
      <c r="C39" s="7"/>
    </row>
    <row r="40" spans="2:8" ht="13.5" thickTop="1">
      <c r="B40" s="14"/>
      <c r="C40" s="35" t="s">
        <v>40</v>
      </c>
      <c r="D40" s="36">
        <v>390547.5</v>
      </c>
      <c r="E40" s="14"/>
      <c r="F40" s="60" t="s">
        <v>17</v>
      </c>
      <c r="G40" s="61"/>
      <c r="H40" s="43">
        <v>0</v>
      </c>
    </row>
    <row r="41" spans="2:8">
      <c r="B41" s="14"/>
      <c r="C41" s="37" t="s">
        <v>31</v>
      </c>
      <c r="D41" s="38">
        <v>0</v>
      </c>
      <c r="E41" s="14"/>
      <c r="F41" s="44" t="s">
        <v>30</v>
      </c>
      <c r="G41" s="14"/>
      <c r="H41" s="45"/>
    </row>
    <row r="42" spans="2:8">
      <c r="B42" s="14"/>
      <c r="C42" s="37" t="s">
        <v>33</v>
      </c>
      <c r="D42" s="38">
        <v>0</v>
      </c>
      <c r="E42" s="14"/>
      <c r="F42" s="62" t="s">
        <v>34</v>
      </c>
      <c r="G42" s="63"/>
      <c r="H42" s="46">
        <f>H40+H41</f>
        <v>0</v>
      </c>
    </row>
    <row r="43" spans="2:8">
      <c r="B43" s="14"/>
      <c r="C43" s="37" t="s">
        <v>29</v>
      </c>
      <c r="D43" s="39">
        <f>SUM(D40:D42)</f>
        <v>390547.5</v>
      </c>
      <c r="E43" s="14"/>
      <c r="F43" s="44"/>
      <c r="G43" s="14" t="s">
        <v>35</v>
      </c>
      <c r="H43" s="47">
        <f>G31</f>
        <v>49938</v>
      </c>
    </row>
    <row r="44" spans="2:8" ht="13.5" thickBot="1">
      <c r="B44" s="14"/>
      <c r="C44" s="37" t="s">
        <v>32</v>
      </c>
      <c r="D44" s="40">
        <f>G22</f>
        <v>344555</v>
      </c>
      <c r="E44" s="14"/>
      <c r="F44" s="51" t="s">
        <v>18</v>
      </c>
      <c r="G44" s="52"/>
      <c r="H44" s="48">
        <f>H42-H43</f>
        <v>-49938</v>
      </c>
    </row>
    <row r="45" spans="2:8" ht="14.25" thickTop="1" thickBot="1">
      <c r="B45" s="14"/>
      <c r="C45" s="41" t="s">
        <v>18</v>
      </c>
      <c r="D45" s="42">
        <f>D43-D44</f>
        <v>45992.5</v>
      </c>
      <c r="E45" s="14"/>
      <c r="F45" s="10"/>
      <c r="G45" s="10"/>
    </row>
    <row r="46" spans="2:8" ht="13.5" thickTop="1">
      <c r="B46" s="14"/>
      <c r="E46" s="14"/>
      <c r="F46" s="14"/>
      <c r="G46" s="10"/>
    </row>
    <row r="47" spans="2:8">
      <c r="B47" s="14"/>
      <c r="C47" s="19" t="s">
        <v>56</v>
      </c>
      <c r="D47" s="14"/>
      <c r="E47" s="14"/>
      <c r="F47" s="14"/>
      <c r="G47" s="10"/>
    </row>
  </sheetData>
  <mergeCells count="6">
    <mergeCell ref="A2:A3"/>
    <mergeCell ref="F44:G44"/>
    <mergeCell ref="B2:G3"/>
    <mergeCell ref="B24:G24"/>
    <mergeCell ref="F40:G40"/>
    <mergeCell ref="F42:G42"/>
  </mergeCells>
  <phoneticPr fontId="2" type="noConversion"/>
  <pageMargins left="0.44" right="0.45" top="1.25" bottom="0.44" header="0.32" footer="0.26"/>
  <pageSetup orientation="landscape" horizontalDpi="4294967293" r:id="rId1"/>
  <headerFooter alignWithMargins="0">
    <oddHeader>&amp;CBalli Estates Subdivision
CSJ: 3C1080063
Cost Breakdown
Precinct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Balli Estates</vt:lpstr>
      <vt:lpstr>'Balli Estates'!Print_Area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2011-05-16T19:06:35Z</cp:lastPrinted>
  <dcterms:created xsi:type="dcterms:W3CDTF">2007-03-06T21:36:06Z</dcterms:created>
  <dcterms:modified xsi:type="dcterms:W3CDTF">2011-05-16T19:07:04Z</dcterms:modified>
</cp:coreProperties>
</file>