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 defaultThemeVersion="124226"/>
  <bookViews>
    <workbookView xWindow="120" yWindow="60" windowWidth="19035" windowHeight="11505"/>
  </bookViews>
  <sheets>
    <sheet name="RLSS LPHS FY 12 SAL PROJ " sheetId="1" r:id="rId1"/>
  </sheets>
  <calcPr calcId="125725"/>
</workbook>
</file>

<file path=xl/calcChain.xml><?xml version="1.0" encoding="utf-8"?>
<calcChain xmlns="http://schemas.openxmlformats.org/spreadsheetml/2006/main">
  <c r="H21" i="1"/>
  <c r="E25" l="1"/>
  <c r="E26" s="1"/>
  <c r="E27" s="1"/>
  <c r="E28" s="1"/>
  <c r="E29" s="1"/>
  <c r="E30" s="1"/>
  <c r="E31" s="1"/>
  <c r="E32" s="1"/>
  <c r="E33" s="1"/>
  <c r="E34" s="1"/>
  <c r="E35" s="1"/>
  <c r="E36" s="1"/>
  <c r="E37" s="1"/>
  <c r="E38" s="1"/>
  <c r="G21"/>
  <c r="D21"/>
  <c r="H18"/>
  <c r="F18"/>
  <c r="H17"/>
  <c r="F17"/>
  <c r="H16"/>
  <c r="F16"/>
  <c r="F15"/>
  <c r="H15" s="1"/>
  <c r="H14"/>
  <c r="F14"/>
  <c r="F13"/>
  <c r="J13" s="1"/>
  <c r="F10"/>
  <c r="F21" s="1"/>
  <c r="H10" l="1"/>
  <c r="H11" s="1"/>
  <c r="J22" s="1"/>
  <c r="J15"/>
  <c r="J14"/>
  <c r="H13"/>
  <c r="H19" s="1"/>
</calcChain>
</file>

<file path=xl/comments1.xml><?xml version="1.0" encoding="utf-8"?>
<comments xmlns="http://schemas.openxmlformats.org/spreadsheetml/2006/main">
  <authors>
    <author>benito.luna</author>
  </authors>
  <commentList>
    <comment ref="J17" authorId="0">
      <text>
        <r>
          <rPr>
            <b/>
            <sz val="8"/>
            <color indexed="81"/>
            <rFont val="Tahoma"/>
            <family val="2"/>
          </rPr>
          <t>benito.luna:</t>
        </r>
        <r>
          <rPr>
            <sz val="8"/>
            <color indexed="81"/>
            <rFont val="Tahoma"/>
            <family val="2"/>
          </rPr>
          <t xml:space="preserve">
Cost of Salaries for remainding Pay Periods</t>
        </r>
      </text>
    </comment>
    <comment ref="J18" authorId="0">
      <text>
        <r>
          <rPr>
            <b/>
            <sz val="8"/>
            <color indexed="81"/>
            <rFont val="Tahoma"/>
            <family val="2"/>
          </rPr>
          <t>benito.luna:</t>
        </r>
        <r>
          <rPr>
            <sz val="8"/>
            <color indexed="81"/>
            <rFont val="Tahoma"/>
            <family val="2"/>
          </rPr>
          <t xml:space="preserve">
figure represents 30% of the total remainding Salary Exp. ($297,084.28) </t>
        </r>
      </text>
    </comment>
  </commentList>
</comments>
</file>

<file path=xl/sharedStrings.xml><?xml version="1.0" encoding="utf-8"?>
<sst xmlns="http://schemas.openxmlformats.org/spreadsheetml/2006/main" count="43" uniqueCount="43">
  <si>
    <t>RLSS / LPHS FY 12</t>
  </si>
  <si>
    <t>GRANT ENDING 08/31/2012</t>
  </si>
  <si>
    <t>Projection of Salaries and Fringes for the remainder of the RLSS/LPHS FY 12 period ending 08/31/12</t>
  </si>
  <si>
    <t>*COST PER</t>
  </si>
  <si>
    <t>REMAINING</t>
  </si>
  <si>
    <t xml:space="preserve">COST FOR </t>
  </si>
  <si>
    <t xml:space="preserve">BUDGET </t>
  </si>
  <si>
    <t>ANTICIPATED</t>
  </si>
  <si>
    <t>PAY PERIOD</t>
  </si>
  <si>
    <t>PAY PERIODS</t>
  </si>
  <si>
    <t>REMAINING PDS</t>
  </si>
  <si>
    <t>BALANCE</t>
  </si>
  <si>
    <t>SURPLUS</t>
  </si>
  <si>
    <t>(DEFICIT)</t>
  </si>
  <si>
    <t>Salaries-F/T</t>
  </si>
  <si>
    <t>Sub-Total Pay</t>
  </si>
  <si>
    <t>Health Insurance</t>
  </si>
  <si>
    <t>Life Insurance</t>
  </si>
  <si>
    <t>Fica</t>
  </si>
  <si>
    <t>Retirement</t>
  </si>
  <si>
    <t>Unemployment Comp.</t>
  </si>
  <si>
    <t>Worker's Comp</t>
  </si>
  <si>
    <t xml:space="preserve">Sub-Fringes </t>
  </si>
  <si>
    <t>Pay Periods Remaining at 02/24/12:</t>
  </si>
  <si>
    <t xml:space="preserve">Notes:   </t>
  </si>
  <si>
    <t>pp 5</t>
  </si>
  <si>
    <t>Health Insurance is paid twice per month.</t>
  </si>
  <si>
    <t>pp 6</t>
  </si>
  <si>
    <t>Life Insurance is paid once per month.</t>
  </si>
  <si>
    <t>pp 7</t>
  </si>
  <si>
    <t>pp 8</t>
  </si>
  <si>
    <t>pp 9</t>
  </si>
  <si>
    <t>pp 10</t>
  </si>
  <si>
    <t>pp 11</t>
  </si>
  <si>
    <t>pp 12</t>
  </si>
  <si>
    <t>pp 13</t>
  </si>
  <si>
    <t>pp 14</t>
  </si>
  <si>
    <t>pp 15</t>
  </si>
  <si>
    <t>pp 16</t>
  </si>
  <si>
    <t>pp 17</t>
  </si>
  <si>
    <t>pp 18</t>
  </si>
  <si>
    <t>pp 19</t>
  </si>
  <si>
    <t>5 days only</t>
  </si>
</sst>
</file>

<file path=xl/styles.xml><?xml version="1.0" encoding="utf-8"?>
<styleSheet xmlns="http://schemas.openxmlformats.org/spreadsheetml/2006/main">
  <numFmts count="2">
    <numFmt numFmtId="8" formatCode="&quot;$&quot;#,##0.00_);[Red]\(&quot;$&quot;#,##0.00\)"/>
    <numFmt numFmtId="44" formatCode="_(&quot;$&quot;* #,##0.00_);_(&quot;$&quot;* \(#,##0.00\);_(&quot;$&quot;* &quot;-&quot;??_);_(@_)"/>
  </numFmts>
  <fonts count="13">
    <font>
      <sz val="10"/>
      <name val="Arial"/>
      <family val="2"/>
    </font>
    <font>
      <sz val="10"/>
      <name val="Arial"/>
      <family val="2"/>
    </font>
    <font>
      <b/>
      <sz val="10"/>
      <color indexed="17"/>
      <name val="Arial"/>
      <family val="2"/>
    </font>
    <font>
      <b/>
      <sz val="10"/>
      <name val="Arial"/>
      <family val="2"/>
    </font>
    <font>
      <sz val="10"/>
      <color indexed="12"/>
      <name val="Arial"/>
      <family val="2"/>
    </font>
    <font>
      <b/>
      <sz val="10"/>
      <color rgb="FF0000FF"/>
      <name val="Arial"/>
      <family val="2"/>
    </font>
    <font>
      <b/>
      <sz val="10"/>
      <color indexed="12"/>
      <name val="Arial"/>
      <family val="2"/>
    </font>
    <font>
      <b/>
      <sz val="10"/>
      <color indexed="10"/>
      <name val="Arial"/>
      <family val="2"/>
    </font>
    <font>
      <sz val="10"/>
      <color rgb="FFFF0000"/>
      <name val="Arial"/>
      <family val="2"/>
    </font>
    <font>
      <sz val="10"/>
      <color rgb="FF0000FF"/>
      <name val="Arial"/>
      <family val="2"/>
    </font>
    <font>
      <sz val="10"/>
      <color indexed="20"/>
      <name val="Arial"/>
      <family val="2"/>
    </font>
    <font>
      <b/>
      <sz val="8"/>
      <color indexed="81"/>
      <name val="Tahoma"/>
      <family val="2"/>
    </font>
    <font>
      <sz val="8"/>
      <color indexed="81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13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56">
    <xf numFmtId="0" fontId="0" fillId="0" borderId="0" xfId="0"/>
    <xf numFmtId="0" fontId="2" fillId="0" borderId="0" xfId="0" applyFont="1"/>
    <xf numFmtId="0" fontId="3" fillId="0" borderId="0" xfId="0" applyFont="1"/>
    <xf numFmtId="0" fontId="3" fillId="0" borderId="0" xfId="0" applyFont="1" applyAlignment="1">
      <alignment horizontal="left"/>
    </xf>
    <xf numFmtId="0" fontId="4" fillId="0" borderId="0" xfId="0" applyFont="1"/>
    <xf numFmtId="0" fontId="3" fillId="0" borderId="1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0" fillId="0" borderId="5" xfId="0" applyBorder="1"/>
    <xf numFmtId="0" fontId="0" fillId="0" borderId="6" xfId="0" applyBorder="1"/>
    <xf numFmtId="0" fontId="3" fillId="0" borderId="7" xfId="0" applyFont="1" applyBorder="1"/>
    <xf numFmtId="14" fontId="6" fillId="0" borderId="7" xfId="0" applyNumberFormat="1" applyFont="1" applyBorder="1" applyAlignment="1">
      <alignment horizontal="center"/>
    </xf>
    <xf numFmtId="0" fontId="7" fillId="0" borderId="8" xfId="0" applyFont="1" applyBorder="1" applyAlignment="1">
      <alignment horizontal="center"/>
    </xf>
    <xf numFmtId="0" fontId="0" fillId="0" borderId="0" xfId="0" applyBorder="1"/>
    <xf numFmtId="0" fontId="0" fillId="0" borderId="3" xfId="0" applyBorder="1"/>
    <xf numFmtId="0" fontId="0" fillId="0" borderId="9" xfId="0" applyBorder="1"/>
    <xf numFmtId="44" fontId="0" fillId="0" borderId="9" xfId="0" applyNumberFormat="1" applyBorder="1"/>
    <xf numFmtId="0" fontId="0" fillId="0" borderId="2" xfId="0" applyFill="1" applyBorder="1"/>
    <xf numFmtId="44" fontId="0" fillId="0" borderId="1" xfId="0" applyNumberFormat="1" applyBorder="1"/>
    <xf numFmtId="44" fontId="0" fillId="0" borderId="1" xfId="0" applyNumberFormat="1" applyFill="1" applyBorder="1"/>
    <xf numFmtId="44" fontId="4" fillId="0" borderId="2" xfId="0" applyNumberFormat="1" applyFont="1" applyFill="1" applyBorder="1"/>
    <xf numFmtId="0" fontId="3" fillId="0" borderId="3" xfId="0" applyFont="1" applyBorder="1"/>
    <xf numFmtId="0" fontId="0" fillId="2" borderId="9" xfId="0" applyFill="1" applyBorder="1"/>
    <xf numFmtId="44" fontId="0" fillId="2" borderId="9" xfId="0" applyNumberFormat="1" applyFill="1" applyBorder="1"/>
    <xf numFmtId="0" fontId="0" fillId="2" borderId="2" xfId="0" applyFill="1" applyBorder="1"/>
    <xf numFmtId="44" fontId="0" fillId="2" borderId="1" xfId="0" applyNumberFormat="1" applyFill="1" applyBorder="1"/>
    <xf numFmtId="44" fontId="6" fillId="2" borderId="2" xfId="0" applyNumberFormat="1" applyFont="1" applyFill="1" applyBorder="1"/>
    <xf numFmtId="44" fontId="1" fillId="0" borderId="0" xfId="0" applyNumberFormat="1" applyFont="1" applyFill="1" applyBorder="1"/>
    <xf numFmtId="0" fontId="0" fillId="0" borderId="9" xfId="0" applyFill="1" applyBorder="1"/>
    <xf numFmtId="44" fontId="0" fillId="0" borderId="9" xfId="0" applyNumberFormat="1" applyFill="1" applyBorder="1"/>
    <xf numFmtId="44" fontId="6" fillId="0" borderId="2" xfId="0" applyNumberFormat="1" applyFont="1" applyFill="1" applyBorder="1"/>
    <xf numFmtId="44" fontId="8" fillId="0" borderId="2" xfId="0" applyNumberFormat="1" applyFont="1" applyFill="1" applyBorder="1"/>
    <xf numFmtId="44" fontId="0" fillId="0" borderId="0" xfId="0" applyNumberFormat="1"/>
    <xf numFmtId="44" fontId="0" fillId="0" borderId="9" xfId="0" quotePrefix="1" applyNumberFormat="1" applyBorder="1"/>
    <xf numFmtId="44" fontId="9" fillId="0" borderId="2" xfId="0" applyNumberFormat="1" applyFont="1" applyFill="1" applyBorder="1"/>
    <xf numFmtId="0" fontId="0" fillId="0" borderId="10" xfId="0" applyBorder="1"/>
    <xf numFmtId="44" fontId="0" fillId="0" borderId="7" xfId="0" applyNumberFormat="1" applyBorder="1"/>
    <xf numFmtId="44" fontId="4" fillId="0" borderId="9" xfId="0" applyNumberFormat="1" applyFont="1" applyFill="1" applyBorder="1"/>
    <xf numFmtId="0" fontId="0" fillId="2" borderId="3" xfId="0" applyFill="1" applyBorder="1"/>
    <xf numFmtId="44" fontId="0" fillId="2" borderId="3" xfId="0" applyNumberFormat="1" applyFill="1" applyBorder="1"/>
    <xf numFmtId="0" fontId="0" fillId="2" borderId="1" xfId="0" applyFill="1" applyBorder="1"/>
    <xf numFmtId="0" fontId="0" fillId="0" borderId="1" xfId="0" applyBorder="1"/>
    <xf numFmtId="0" fontId="4" fillId="0" borderId="2" xfId="0" applyFont="1" applyBorder="1"/>
    <xf numFmtId="0" fontId="0" fillId="0" borderId="7" xfId="0" applyBorder="1"/>
    <xf numFmtId="0" fontId="0" fillId="0" borderId="8" xfId="0" applyBorder="1"/>
    <xf numFmtId="44" fontId="3" fillId="0" borderId="7" xfId="0" applyNumberFormat="1" applyFont="1" applyBorder="1"/>
    <xf numFmtId="44" fontId="3" fillId="0" borderId="8" xfId="0" applyNumberFormat="1" applyFont="1" applyBorder="1"/>
    <xf numFmtId="44" fontId="6" fillId="3" borderId="8" xfId="0" applyNumberFormat="1" applyFont="1" applyFill="1" applyBorder="1"/>
    <xf numFmtId="44" fontId="3" fillId="0" borderId="0" xfId="0" applyNumberFormat="1" applyFont="1" applyFill="1" applyBorder="1"/>
    <xf numFmtId="44" fontId="3" fillId="4" borderId="11" xfId="0" applyNumberFormat="1" applyFont="1" applyFill="1" applyBorder="1"/>
    <xf numFmtId="0" fontId="0" fillId="0" borderId="0" xfId="0" applyNumberFormat="1" applyFill="1"/>
    <xf numFmtId="14" fontId="0" fillId="0" borderId="0" xfId="0" applyNumberFormat="1"/>
    <xf numFmtId="0" fontId="10" fillId="0" borderId="0" xfId="0" applyFont="1"/>
    <xf numFmtId="8" fontId="0" fillId="0" borderId="0" xfId="0" applyNumberFormat="1" applyBorder="1" applyAlignment="1">
      <alignment horizontal="right"/>
    </xf>
    <xf numFmtId="0" fontId="0" fillId="0" borderId="0" xfId="0" applyBorder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3:L38"/>
  <sheetViews>
    <sheetView tabSelected="1" topLeftCell="A7" zoomScaleNormal="85" workbookViewId="0">
      <selection activeCell="L25" sqref="L25"/>
    </sheetView>
  </sheetViews>
  <sheetFormatPr defaultRowHeight="12.75"/>
  <cols>
    <col min="4" max="4" width="15.5703125" customWidth="1"/>
    <col min="5" max="5" width="13.5703125" customWidth="1"/>
    <col min="6" max="6" width="16.140625" customWidth="1"/>
    <col min="7" max="7" width="16.85546875" customWidth="1"/>
    <col min="8" max="8" width="15.42578125" customWidth="1"/>
    <col min="9" max="9" width="11.5703125" bestFit="1" customWidth="1"/>
    <col min="10" max="10" width="20.42578125" hidden="1" customWidth="1"/>
    <col min="11" max="11" width="0" hidden="1" customWidth="1"/>
  </cols>
  <sheetData>
    <row r="3" spans="1:10">
      <c r="A3" s="1" t="s">
        <v>0</v>
      </c>
    </row>
    <row r="4" spans="1:10">
      <c r="A4" s="2" t="s">
        <v>1</v>
      </c>
    </row>
    <row r="5" spans="1:10">
      <c r="B5" s="3" t="s">
        <v>2</v>
      </c>
      <c r="C5" s="3"/>
      <c r="D5" s="3"/>
      <c r="E5" s="3"/>
      <c r="F5" s="3"/>
      <c r="G5" s="2"/>
    </row>
    <row r="6" spans="1:10">
      <c r="B6" s="4"/>
    </row>
    <row r="7" spans="1:10">
      <c r="D7" s="5" t="s">
        <v>3</v>
      </c>
      <c r="E7" s="5" t="s">
        <v>4</v>
      </c>
      <c r="F7" s="5" t="s">
        <v>5</v>
      </c>
      <c r="G7" s="5" t="s">
        <v>6</v>
      </c>
      <c r="H7" s="6" t="s">
        <v>7</v>
      </c>
    </row>
    <row r="8" spans="1:10">
      <c r="D8" s="7" t="s">
        <v>8</v>
      </c>
      <c r="E8" s="7" t="s">
        <v>9</v>
      </c>
      <c r="F8" s="7" t="s">
        <v>10</v>
      </c>
      <c r="G8" s="7" t="s">
        <v>11</v>
      </c>
      <c r="H8" s="8" t="s">
        <v>12</v>
      </c>
    </row>
    <row r="9" spans="1:10">
      <c r="A9" s="9"/>
      <c r="B9" s="9"/>
      <c r="C9" s="10"/>
      <c r="D9" s="11"/>
      <c r="E9" s="11"/>
      <c r="F9" s="11"/>
      <c r="G9" s="12">
        <v>40962</v>
      </c>
      <c r="H9" s="13" t="s">
        <v>13</v>
      </c>
      <c r="I9" s="14"/>
    </row>
    <row r="10" spans="1:10">
      <c r="A10" s="15" t="s">
        <v>14</v>
      </c>
      <c r="B10" s="14"/>
      <c r="C10" s="16">
        <v>113</v>
      </c>
      <c r="D10" s="17">
        <v>2268.85</v>
      </c>
      <c r="E10" s="18">
        <v>14.5</v>
      </c>
      <c r="F10" s="19">
        <f>(D10*E10)</f>
        <v>32898.324999999997</v>
      </c>
      <c r="G10" s="20">
        <v>40120.29</v>
      </c>
      <c r="H10" s="21">
        <f>SUM(G10-F10)</f>
        <v>7221.9650000000038</v>
      </c>
      <c r="I10" s="14"/>
    </row>
    <row r="11" spans="1:10">
      <c r="A11" s="22" t="s">
        <v>15</v>
      </c>
      <c r="C11" s="23"/>
      <c r="D11" s="24"/>
      <c r="E11" s="25"/>
      <c r="F11" s="26"/>
      <c r="G11" s="26"/>
      <c r="H11" s="27">
        <f>SUM(H10:H10)</f>
        <v>7221.9650000000038</v>
      </c>
      <c r="I11" s="28"/>
    </row>
    <row r="12" spans="1:10">
      <c r="A12" s="22"/>
      <c r="C12" s="29"/>
      <c r="D12" s="30"/>
      <c r="E12" s="18"/>
      <c r="F12" s="20"/>
      <c r="G12" s="20"/>
      <c r="H12" s="31"/>
      <c r="I12" s="28"/>
    </row>
    <row r="13" spans="1:10">
      <c r="A13" s="15" t="s">
        <v>16</v>
      </c>
      <c r="B13" s="14"/>
      <c r="C13" s="16">
        <v>211</v>
      </c>
      <c r="D13" s="17">
        <v>297.31</v>
      </c>
      <c r="E13" s="18">
        <v>15</v>
      </c>
      <c r="F13" s="19">
        <f t="shared" ref="F13:F18" si="0">(D13*E13)</f>
        <v>4459.6499999999996</v>
      </c>
      <c r="G13" s="30">
        <v>4295.2299999999996</v>
      </c>
      <c r="H13" s="32">
        <f t="shared" ref="H13:H18" si="1">SUM(G13-F13)</f>
        <v>-164.42000000000007</v>
      </c>
      <c r="I13" s="28"/>
      <c r="J13" s="33">
        <f>SUM(F11:F18)</f>
        <v>10552.724999999999</v>
      </c>
    </row>
    <row r="14" spans="1:10">
      <c r="A14" s="15" t="s">
        <v>17</v>
      </c>
      <c r="B14" s="14"/>
      <c r="C14" s="16">
        <v>212</v>
      </c>
      <c r="D14" s="17">
        <v>3.86</v>
      </c>
      <c r="E14" s="29">
        <v>6</v>
      </c>
      <c r="F14" s="19">
        <f t="shared" si="0"/>
        <v>23.16</v>
      </c>
      <c r="G14" s="30">
        <v>28.79</v>
      </c>
      <c r="H14" s="21">
        <f t="shared" si="1"/>
        <v>5.629999999999999</v>
      </c>
      <c r="I14" s="14"/>
      <c r="J14" s="33">
        <f>SUM(J13:J13)</f>
        <v>10552.724999999999</v>
      </c>
    </row>
    <row r="15" spans="1:10">
      <c r="A15" s="15" t="s">
        <v>18</v>
      </c>
      <c r="B15" s="14"/>
      <c r="C15" s="16">
        <v>220</v>
      </c>
      <c r="D15" s="17">
        <v>167.89</v>
      </c>
      <c r="E15" s="18">
        <v>14.5</v>
      </c>
      <c r="F15" s="19">
        <f t="shared" si="0"/>
        <v>2434.4049999999997</v>
      </c>
      <c r="G15" s="30">
        <v>3127.81</v>
      </c>
      <c r="H15" s="21">
        <f t="shared" si="1"/>
        <v>693.4050000000002</v>
      </c>
      <c r="I15" s="28"/>
      <c r="J15">
        <f>J13/J14</f>
        <v>1</v>
      </c>
    </row>
    <row r="16" spans="1:10">
      <c r="A16" s="15" t="s">
        <v>19</v>
      </c>
      <c r="B16" s="14"/>
      <c r="C16" s="16">
        <v>230</v>
      </c>
      <c r="D16" s="34">
        <v>225.73</v>
      </c>
      <c r="E16" s="18">
        <v>14.5</v>
      </c>
      <c r="F16" s="19">
        <f t="shared" si="0"/>
        <v>3273.085</v>
      </c>
      <c r="G16" s="30">
        <v>3819.7</v>
      </c>
      <c r="H16" s="21">
        <f t="shared" si="1"/>
        <v>546.61499999999978</v>
      </c>
      <c r="I16" s="28"/>
    </row>
    <row r="17" spans="1:12">
      <c r="A17" s="15" t="s">
        <v>20</v>
      </c>
      <c r="B17" s="14"/>
      <c r="C17" s="16">
        <v>250</v>
      </c>
      <c r="D17" s="34">
        <v>11.35</v>
      </c>
      <c r="E17" s="18">
        <v>14.5</v>
      </c>
      <c r="F17" s="19">
        <f>(D17*E17)+197.85</f>
        <v>362.42499999999995</v>
      </c>
      <c r="G17" s="30">
        <v>516.42999999999995</v>
      </c>
      <c r="H17" s="35">
        <f t="shared" si="1"/>
        <v>154.005</v>
      </c>
      <c r="I17" s="14"/>
      <c r="J17" s="33"/>
    </row>
    <row r="18" spans="1:12">
      <c r="A18" s="15" t="s">
        <v>21</v>
      </c>
      <c r="B18" s="36"/>
      <c r="C18" s="10">
        <v>260</v>
      </c>
      <c r="D18" s="37">
        <v>0</v>
      </c>
      <c r="E18" s="18">
        <v>0</v>
      </c>
      <c r="F18" s="19">
        <f t="shared" si="0"/>
        <v>0</v>
      </c>
      <c r="G18" s="30">
        <v>832</v>
      </c>
      <c r="H18" s="38">
        <f t="shared" si="1"/>
        <v>832</v>
      </c>
      <c r="I18" s="28"/>
      <c r="J18" s="33"/>
    </row>
    <row r="19" spans="1:12">
      <c r="A19" s="22" t="s">
        <v>22</v>
      </c>
      <c r="B19" s="14"/>
      <c r="C19" s="39"/>
      <c r="D19" s="40"/>
      <c r="E19" s="41"/>
      <c r="F19" s="26"/>
      <c r="G19" s="40"/>
      <c r="H19" s="27">
        <f>SUM(H13:H18)</f>
        <v>2067.2350000000001</v>
      </c>
      <c r="I19" s="28"/>
      <c r="J19" s="33"/>
    </row>
    <row r="20" spans="1:12">
      <c r="A20" s="15"/>
      <c r="B20" s="14"/>
      <c r="C20" s="42"/>
      <c r="D20" s="42"/>
      <c r="E20" s="42"/>
      <c r="F20" s="42"/>
      <c r="G20" s="42"/>
      <c r="H20" s="43"/>
      <c r="I20" s="14"/>
    </row>
    <row r="21" spans="1:12">
      <c r="A21" s="44"/>
      <c r="B21" s="9"/>
      <c r="C21" s="45"/>
      <c r="D21" s="46">
        <f>SUM(D10:D18)</f>
        <v>2974.99</v>
      </c>
      <c r="E21" s="44"/>
      <c r="F21" s="47">
        <f>SUM(F10:F18)</f>
        <v>43451.05</v>
      </c>
      <c r="G21" s="46">
        <f>SUM(G10:G18)</f>
        <v>52740.25</v>
      </c>
      <c r="H21" s="48">
        <f>SUM(H11+H19)</f>
        <v>9289.2000000000044</v>
      </c>
      <c r="I21" s="49"/>
    </row>
    <row r="22" spans="1:12" ht="13.5" thickBot="1">
      <c r="I22" s="14"/>
      <c r="J22" s="50">
        <f>SUM(H21)</f>
        <v>9289.2000000000044</v>
      </c>
    </row>
    <row r="23" spans="1:12" ht="13.5" thickTop="1">
      <c r="E23" t="s">
        <v>23</v>
      </c>
      <c r="I23" s="14"/>
    </row>
    <row r="24" spans="1:12">
      <c r="A24" s="2" t="s">
        <v>24</v>
      </c>
      <c r="E24" s="51">
        <v>1</v>
      </c>
      <c r="F24" t="s">
        <v>25</v>
      </c>
      <c r="G24" s="52">
        <v>40977</v>
      </c>
      <c r="J24" s="52"/>
      <c r="L24" s="52"/>
    </row>
    <row r="25" spans="1:12">
      <c r="A25" t="s">
        <v>26</v>
      </c>
      <c r="E25" s="51">
        <f>E24+1</f>
        <v>2</v>
      </c>
      <c r="F25" t="s">
        <v>27</v>
      </c>
      <c r="G25" s="52">
        <v>40991</v>
      </c>
      <c r="J25" s="52"/>
      <c r="L25" s="52"/>
    </row>
    <row r="26" spans="1:12">
      <c r="A26" t="s">
        <v>28</v>
      </c>
      <c r="E26" s="51">
        <f t="shared" ref="E26:E38" si="2">E25+1</f>
        <v>3</v>
      </c>
      <c r="F26" t="s">
        <v>29</v>
      </c>
      <c r="G26" s="52">
        <v>41004</v>
      </c>
      <c r="J26" s="52"/>
      <c r="L26" s="52"/>
    </row>
    <row r="27" spans="1:12">
      <c r="E27" s="51">
        <f t="shared" si="2"/>
        <v>4</v>
      </c>
      <c r="F27" t="s">
        <v>30</v>
      </c>
      <c r="G27" s="52">
        <v>41019</v>
      </c>
    </row>
    <row r="28" spans="1:12">
      <c r="A28" s="53"/>
      <c r="B28" s="53"/>
      <c r="C28" s="53"/>
      <c r="D28" s="53"/>
      <c r="E28" s="51">
        <f t="shared" si="2"/>
        <v>5</v>
      </c>
      <c r="F28" t="s">
        <v>31</v>
      </c>
      <c r="G28" s="52">
        <v>41033</v>
      </c>
    </row>
    <row r="29" spans="1:12">
      <c r="A29" s="53"/>
      <c r="B29" s="53"/>
      <c r="C29" s="53"/>
      <c r="D29" s="53"/>
      <c r="E29" s="51">
        <f t="shared" si="2"/>
        <v>6</v>
      </c>
      <c r="F29" t="s">
        <v>32</v>
      </c>
      <c r="G29" s="52">
        <v>41047</v>
      </c>
    </row>
    <row r="30" spans="1:12">
      <c r="A30" s="53"/>
      <c r="B30" s="53"/>
      <c r="C30" s="53"/>
      <c r="D30" s="53"/>
      <c r="E30" s="51">
        <f t="shared" si="2"/>
        <v>7</v>
      </c>
      <c r="F30" t="s">
        <v>33</v>
      </c>
      <c r="G30" s="52">
        <v>41061</v>
      </c>
    </row>
    <row r="31" spans="1:12">
      <c r="E31" s="51">
        <f t="shared" si="2"/>
        <v>8</v>
      </c>
      <c r="F31" t="s">
        <v>34</v>
      </c>
      <c r="G31" s="52">
        <v>41075</v>
      </c>
    </row>
    <row r="32" spans="1:12">
      <c r="E32" s="51">
        <f t="shared" si="2"/>
        <v>9</v>
      </c>
      <c r="F32" t="s">
        <v>35</v>
      </c>
      <c r="G32" s="52">
        <v>41089</v>
      </c>
    </row>
    <row r="33" spans="1:8">
      <c r="E33" s="51">
        <f t="shared" si="2"/>
        <v>10</v>
      </c>
      <c r="F33" t="s">
        <v>36</v>
      </c>
      <c r="G33" s="52">
        <v>41103</v>
      </c>
    </row>
    <row r="34" spans="1:8">
      <c r="E34" s="51">
        <f t="shared" si="2"/>
        <v>11</v>
      </c>
      <c r="F34" t="s">
        <v>37</v>
      </c>
      <c r="G34" s="52">
        <v>41117</v>
      </c>
    </row>
    <row r="35" spans="1:8">
      <c r="E35" s="51">
        <f t="shared" si="2"/>
        <v>12</v>
      </c>
      <c r="F35" t="s">
        <v>38</v>
      </c>
      <c r="G35" s="52">
        <v>41131</v>
      </c>
    </row>
    <row r="36" spans="1:8">
      <c r="A36" s="54"/>
      <c r="B36" s="55"/>
      <c r="C36" s="55"/>
      <c r="E36" s="51">
        <f t="shared" si="2"/>
        <v>13</v>
      </c>
      <c r="F36" t="s">
        <v>39</v>
      </c>
      <c r="G36" s="52">
        <v>41145</v>
      </c>
    </row>
    <row r="37" spans="1:8">
      <c r="E37" s="51">
        <f t="shared" si="2"/>
        <v>14</v>
      </c>
      <c r="F37" t="s">
        <v>40</v>
      </c>
      <c r="G37" s="52">
        <v>41159</v>
      </c>
    </row>
    <row r="38" spans="1:8">
      <c r="E38" s="51">
        <f t="shared" si="2"/>
        <v>15</v>
      </c>
      <c r="F38" t="s">
        <v>41</v>
      </c>
      <c r="G38" s="52">
        <v>41173</v>
      </c>
      <c r="H38" t="s">
        <v>42</v>
      </c>
    </row>
  </sheetData>
  <mergeCells count="1">
    <mergeCell ref="A36:C36"/>
  </mergeCells>
  <pageMargins left="0.25" right="0.25" top="0.75" bottom="0.75" header="0.3" footer="0.3"/>
  <pageSetup orientation="landscape" r:id="rId1"/>
  <headerFooter alignWithMargins="0">
    <oddFooter xml:space="preserve">&amp;L&amp;F&amp;R&amp;8Prepared by Mike Escaname 
Health &amp; Human Services Dept. 
02/23/2012&amp;10
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RLSS LPHS FY 12 SAL PROJ </vt:lpstr>
    </vt:vector>
  </TitlesOfParts>
  <Company>Hidalgo County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Miguel Escaname</dc:creator>
  <cp:lastModifiedBy>rosalinda.cantu</cp:lastModifiedBy>
  <cp:lastPrinted>2012-03-01T22:20:02Z</cp:lastPrinted>
  <dcterms:created xsi:type="dcterms:W3CDTF">2012-02-23T15:17:50Z</dcterms:created>
  <dcterms:modified xsi:type="dcterms:W3CDTF">2012-03-01T22:20:12Z</dcterms:modified>
</cp:coreProperties>
</file>