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1355" windowHeight="9210" tabRatio="399"/>
  </bookViews>
  <sheets>
    <sheet name="Hidalgo FY 12 - 13" sheetId="2" r:id="rId1"/>
  </sheets>
  <definedNames>
    <definedName name="_xlnm.Print_Area" localSheetId="0">'Hidalgo FY 12 - 13'!$A$1:$M$27</definedName>
  </definedNames>
  <calcPr calcId="145621"/>
</workbook>
</file>

<file path=xl/calcChain.xml><?xml version="1.0" encoding="utf-8"?>
<calcChain xmlns="http://schemas.openxmlformats.org/spreadsheetml/2006/main">
  <c r="K15" i="2" l="1"/>
  <c r="L15" i="2"/>
  <c r="G15" i="2" l="1"/>
  <c r="B45" i="2"/>
  <c r="E20" i="2" s="1"/>
  <c r="B36" i="2"/>
  <c r="E21" i="2"/>
  <c r="I15" i="2"/>
  <c r="J13" i="2"/>
  <c r="H13" i="2"/>
  <c r="J8" i="2"/>
  <c r="H8" i="2"/>
  <c r="J21" i="2" l="1"/>
  <c r="M21" i="2" s="1"/>
  <c r="K21" i="2"/>
  <c r="J20" i="2"/>
  <c r="K20" i="2"/>
  <c r="K23" i="2" s="1"/>
  <c r="K25" i="2" s="1"/>
  <c r="I21" i="2"/>
  <c r="H15" i="2"/>
  <c r="M13" i="2"/>
  <c r="J15" i="2"/>
  <c r="I20" i="2"/>
  <c r="M8" i="2"/>
  <c r="M15" i="2" s="1"/>
  <c r="J23" i="2" l="1"/>
  <c r="J25" i="2" s="1"/>
  <c r="I23" i="2"/>
  <c r="I25" i="2"/>
  <c r="M20" i="2"/>
  <c r="M23" i="2" s="1"/>
  <c r="M27" i="2" s="1"/>
  <c r="M25" i="2" l="1"/>
</calcChain>
</file>

<file path=xl/sharedStrings.xml><?xml version="1.0" encoding="utf-8"?>
<sst xmlns="http://schemas.openxmlformats.org/spreadsheetml/2006/main" count="69" uniqueCount="49">
  <si>
    <t>Attorney Overhead Rate</t>
  </si>
  <si>
    <t>Attorney Salary Rate</t>
  </si>
  <si>
    <t>Classified Overhead Rate</t>
  </si>
  <si>
    <t>Paralegal Salary Rate</t>
  </si>
  <si>
    <t>Current Rate</t>
  </si>
  <si>
    <t>Estimated</t>
  </si>
  <si>
    <t>Total Estimated Costs for Travel</t>
  </si>
  <si>
    <t xml:space="preserve"> </t>
  </si>
  <si>
    <t>Estimated Total Budget per Fiscal Year</t>
  </si>
  <si>
    <t>(Includes Statewide &amp; Fringe)</t>
  </si>
  <si>
    <t xml:space="preserve">Travel and Per Diem - - </t>
  </si>
  <si>
    <t>Average of Team Attorneys</t>
  </si>
  <si>
    <t>Total Estimated Costs for Hours and Wages</t>
  </si>
  <si>
    <t>Travel (inclusive of all related costs)</t>
  </si>
  <si>
    <t>Rate for Two Day Trip</t>
  </si>
  <si>
    <t>Rate for Three Day Trip</t>
  </si>
  <si>
    <t>Airfare</t>
  </si>
  <si>
    <t>Per Diem</t>
  </si>
  <si>
    <t>Itemized Travel Cost Estimate for Three Days</t>
  </si>
  <si>
    <t>Two Days Airport Parking</t>
  </si>
  <si>
    <t>Two Nights Hotel Plus Tax</t>
  </si>
  <si>
    <t>Three Days Airport Parking</t>
  </si>
  <si>
    <t>Three Days Rental Car</t>
  </si>
  <si>
    <t>Rental Car Fuel</t>
  </si>
  <si>
    <t>Total</t>
  </si>
  <si>
    <t>Itemized Travel Cost Estimate for Two Days</t>
  </si>
  <si>
    <t>One Night Hotel Plus Tax</t>
  </si>
  <si>
    <t>Two Days Rental Car</t>
  </si>
  <si>
    <t>Travel Total</t>
  </si>
  <si>
    <t>Budget</t>
  </si>
  <si>
    <t>Addendum B</t>
  </si>
  <si>
    <t>FY 14 Hours</t>
  </si>
  <si>
    <t>FY 14 Cost</t>
  </si>
  <si>
    <t>FY 13 Cost</t>
  </si>
  <si>
    <t>FY 13 Hours</t>
  </si>
  <si>
    <t>FY 12 Cost</t>
  </si>
  <si>
    <t>FY 12 Hours</t>
  </si>
  <si>
    <t>TOTALS</t>
  </si>
  <si>
    <t>FY 14 Travel Days</t>
  </si>
  <si>
    <t>FY 13 Travel Days</t>
  </si>
  <si>
    <t>FY 12 Travel Days</t>
  </si>
  <si>
    <t>FY 12</t>
  </si>
  <si>
    <t>FY 13</t>
  </si>
  <si>
    <t>FY 14</t>
  </si>
  <si>
    <t>Estimated Grand Total Budget for FY12-14</t>
  </si>
  <si>
    <t>Estimated Staffing Requirements:</t>
  </si>
  <si>
    <t>Attorneys:</t>
  </si>
  <si>
    <t>Classified Personnel:</t>
  </si>
  <si>
    <t>Interagency Cooperation Contract -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</si>
</sst>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3" fillId="0" borderId="0" xfId="0" applyFont="1"/>
    <xf numFmtId="8" fontId="0" fillId="0" borderId="0" xfId="0" applyNumberFormat="1"/>
    <xf numFmtId="8" fontId="0" fillId="0" borderId="1" xfId="0" applyNumberFormat="1" applyBorder="1"/>
    <xf numFmtId="0" fontId="7" fillId="0" borderId="0" xfId="0" applyFont="1" applyFill="1"/>
    <xf numFmtId="40" fontId="0" fillId="0" borderId="0" xfId="0" applyNumberFormat="1"/>
    <xf numFmtId="40" fontId="3" fillId="0" borderId="0" xfId="0" applyNumberFormat="1" applyFont="1"/>
    <xf numFmtId="0" fontId="2" fillId="0" borderId="0" xfId="0" applyFont="1" applyFill="1" applyAlignment="1">
      <alignment horizontal="center"/>
    </xf>
    <xf numFmtId="43" fontId="0" fillId="0" borderId="0" xfId="0" applyNumberFormat="1" applyFill="1"/>
    <xf numFmtId="43" fontId="2" fillId="0" borderId="0" xfId="0" applyNumberFormat="1" applyFont="1" applyFill="1"/>
    <xf numFmtId="44" fontId="2" fillId="0" borderId="0" xfId="2" applyFont="1" applyFill="1"/>
    <xf numFmtId="43" fontId="2" fillId="0" borderId="0" xfId="1" applyNumberFormat="1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wrapText="1"/>
    </xf>
    <xf numFmtId="3" fontId="0" fillId="0" borderId="0" xfId="0" applyNumberFormat="1" applyFill="1"/>
    <xf numFmtId="0" fontId="6" fillId="0" borderId="0" xfId="0" applyFont="1" applyFill="1"/>
    <xf numFmtId="44" fontId="6" fillId="0" borderId="2" xfId="2" applyFont="1" applyFill="1" applyBorder="1"/>
    <xf numFmtId="8" fontId="0" fillId="0" borderId="0" xfId="0" applyNumberFormat="1" applyFill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8" fontId="0" fillId="0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4" fontId="2" fillId="0" borderId="0" xfId="2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4" fontId="3" fillId="0" borderId="3" xfId="0" applyNumberFormat="1" applyFont="1" applyFill="1" applyBorder="1"/>
    <xf numFmtId="43" fontId="0" fillId="0" borderId="3" xfId="0" applyNumberFormat="1" applyFill="1" applyBorder="1" applyAlignment="1">
      <alignment horizontal="center"/>
    </xf>
    <xf numFmtId="44" fontId="0" fillId="0" borderId="3" xfId="2" applyFont="1" applyFill="1" applyBorder="1" applyAlignment="1">
      <alignment horizontal="center"/>
    </xf>
    <xf numFmtId="43" fontId="0" fillId="0" borderId="3" xfId="1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4" fontId="2" fillId="0" borderId="3" xfId="2" applyFont="1" applyFill="1" applyBorder="1" applyAlignment="1">
      <alignment horizontal="center"/>
    </xf>
    <xf numFmtId="43" fontId="2" fillId="0" borderId="3" xfId="1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44" fontId="2" fillId="0" borderId="3" xfId="2" applyFont="1" applyFill="1" applyBorder="1"/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/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19" workbookViewId="0">
      <selection activeCell="G24" sqref="G24"/>
    </sheetView>
  </sheetViews>
  <sheetFormatPr defaultRowHeight="12.75" x14ac:dyDescent="0.2"/>
  <cols>
    <col min="1" max="1" width="3.28515625" customWidth="1"/>
    <col min="2" max="2" width="20.140625" customWidth="1"/>
    <col min="3" max="3" width="16.7109375" customWidth="1"/>
    <col min="4" max="4" width="2.5703125" customWidth="1"/>
    <col min="5" max="5" width="13.42578125" customWidth="1"/>
    <col min="6" max="6" width="10.5703125" customWidth="1"/>
    <col min="7" max="7" width="11" customWidth="1"/>
    <col min="8" max="8" width="13.140625" customWidth="1"/>
    <col min="9" max="9" width="13.42578125" customWidth="1"/>
    <col min="10" max="10" width="12.85546875" customWidth="1"/>
    <col min="11" max="11" width="12.7109375" customWidth="1"/>
    <col min="12" max="12" width="14" customWidth="1"/>
    <col min="13" max="13" width="15.140625" customWidth="1"/>
  </cols>
  <sheetData>
    <row r="1" spans="1:13" ht="20.25" x14ac:dyDescent="0.3">
      <c r="A1" s="44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0.25" x14ac:dyDescent="0.3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0.25" x14ac:dyDescent="0.3">
      <c r="A3" s="44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">
      <c r="E4" s="23"/>
      <c r="I4" s="23"/>
    </row>
    <row r="5" spans="1:13" ht="15" x14ac:dyDescent="0.25">
      <c r="A5" s="18" t="s">
        <v>45</v>
      </c>
      <c r="B5" s="3"/>
      <c r="C5" s="3"/>
      <c r="E5" s="23"/>
      <c r="I5" s="23"/>
    </row>
    <row r="6" spans="1:13" ht="25.5" x14ac:dyDescent="0.2">
      <c r="A6" s="7"/>
      <c r="B6" s="2" t="s">
        <v>0</v>
      </c>
      <c r="C6" s="2"/>
      <c r="D6" s="2"/>
      <c r="E6" s="24" t="s">
        <v>1</v>
      </c>
      <c r="F6" s="2"/>
      <c r="G6" s="37" t="s">
        <v>36</v>
      </c>
      <c r="H6" s="37" t="s">
        <v>35</v>
      </c>
      <c r="I6" s="37" t="s">
        <v>34</v>
      </c>
      <c r="J6" s="37" t="s">
        <v>33</v>
      </c>
      <c r="K6" s="37" t="s">
        <v>31</v>
      </c>
      <c r="L6" s="37" t="s">
        <v>32</v>
      </c>
      <c r="M6" s="37" t="s">
        <v>37</v>
      </c>
    </row>
    <row r="7" spans="1:13" ht="38.25" x14ac:dyDescent="0.2">
      <c r="A7" s="7"/>
      <c r="B7" s="2" t="s">
        <v>9</v>
      </c>
      <c r="C7" s="2"/>
      <c r="D7" s="2"/>
      <c r="E7" s="25" t="s">
        <v>11</v>
      </c>
      <c r="F7" s="2"/>
      <c r="G7" s="2"/>
      <c r="H7" s="2"/>
      <c r="I7" s="10"/>
      <c r="J7" s="2"/>
      <c r="K7" s="2"/>
      <c r="L7" s="2"/>
      <c r="M7" s="2"/>
    </row>
    <row r="8" spans="1:13" ht="15" x14ac:dyDescent="0.25">
      <c r="A8" s="18" t="s">
        <v>46</v>
      </c>
      <c r="B8" s="3"/>
      <c r="C8" s="21">
        <v>73</v>
      </c>
      <c r="D8" s="3"/>
      <c r="E8" s="22">
        <v>39.950000000000003</v>
      </c>
      <c r="F8" s="3"/>
      <c r="G8" s="30">
        <v>66</v>
      </c>
      <c r="H8" s="31">
        <f>($C$8+$E$8)*G8</f>
        <v>7454.7</v>
      </c>
      <c r="I8" s="32">
        <v>70</v>
      </c>
      <c r="J8" s="31">
        <f>($C$8+$E$8)*I8</f>
        <v>7906.5</v>
      </c>
      <c r="K8" s="32">
        <v>0</v>
      </c>
      <c r="L8" s="31">
        <v>0</v>
      </c>
      <c r="M8" s="31">
        <f>+L8+J8+H8</f>
        <v>15361.2</v>
      </c>
    </row>
    <row r="9" spans="1:13" ht="14.25" x14ac:dyDescent="0.2">
      <c r="A9" s="7"/>
      <c r="B9" s="3"/>
      <c r="C9" s="3"/>
      <c r="D9" s="3"/>
      <c r="E9" s="15"/>
      <c r="F9" s="3"/>
      <c r="G9" s="15"/>
      <c r="H9" s="15"/>
      <c r="I9" s="15"/>
      <c r="J9" s="15"/>
      <c r="K9" s="15"/>
      <c r="L9" s="15"/>
      <c r="M9" s="15"/>
    </row>
    <row r="10" spans="1:13" ht="26.25" x14ac:dyDescent="0.25">
      <c r="A10" s="18"/>
      <c r="B10" s="46" t="s">
        <v>2</v>
      </c>
      <c r="C10" s="46"/>
      <c r="D10" s="3"/>
      <c r="E10" s="16" t="s">
        <v>3</v>
      </c>
      <c r="F10" s="3"/>
      <c r="G10" s="37" t="s">
        <v>36</v>
      </c>
      <c r="H10" s="37" t="s">
        <v>35</v>
      </c>
      <c r="I10" s="37" t="s">
        <v>34</v>
      </c>
      <c r="J10" s="37" t="s">
        <v>33</v>
      </c>
      <c r="K10" s="37" t="s">
        <v>31</v>
      </c>
      <c r="L10" s="37" t="s">
        <v>32</v>
      </c>
      <c r="M10" s="37" t="s">
        <v>37</v>
      </c>
    </row>
    <row r="11" spans="1:13" ht="14.25" x14ac:dyDescent="0.2">
      <c r="A11" s="7"/>
      <c r="B11" s="2" t="s">
        <v>9</v>
      </c>
      <c r="C11" s="3"/>
      <c r="D11" s="3"/>
      <c r="E11" s="15"/>
      <c r="F11" s="3"/>
      <c r="G11" s="15"/>
      <c r="H11" s="15"/>
      <c r="I11" s="15"/>
      <c r="J11" s="15"/>
      <c r="K11" s="15"/>
      <c r="L11" s="15"/>
      <c r="M11" s="15"/>
    </row>
    <row r="12" spans="1:13" ht="14.25" x14ac:dyDescent="0.2">
      <c r="A12" s="7"/>
      <c r="B12" s="2"/>
      <c r="C12" s="3"/>
      <c r="D12" s="3"/>
      <c r="E12" s="15"/>
      <c r="F12" s="3"/>
      <c r="G12" s="15"/>
      <c r="H12" s="15"/>
      <c r="I12" s="15"/>
      <c r="J12" s="15"/>
      <c r="K12" s="15"/>
      <c r="L12" s="15"/>
      <c r="M12" s="15"/>
    </row>
    <row r="13" spans="1:13" ht="15" x14ac:dyDescent="0.25">
      <c r="A13" s="18" t="s">
        <v>47</v>
      </c>
      <c r="B13" s="3"/>
      <c r="C13" s="21">
        <v>40.729999999999997</v>
      </c>
      <c r="D13" s="3"/>
      <c r="E13" s="22">
        <v>24.96</v>
      </c>
      <c r="F13" s="3"/>
      <c r="G13" s="30">
        <v>4</v>
      </c>
      <c r="H13" s="31">
        <f>SUM($C$13+$E$13)*G13</f>
        <v>262.76</v>
      </c>
      <c r="I13" s="32">
        <v>28</v>
      </c>
      <c r="J13" s="31">
        <f>SUM($C$13+$E$13)*I13</f>
        <v>1839.32</v>
      </c>
      <c r="K13" s="32">
        <v>0</v>
      </c>
      <c r="L13" s="31">
        <v>0</v>
      </c>
      <c r="M13" s="31">
        <f>+L13+J13+H13</f>
        <v>2102.08</v>
      </c>
    </row>
    <row r="14" spans="1:13" ht="14.25" x14ac:dyDescent="0.2">
      <c r="A14" s="7"/>
      <c r="B14" s="3"/>
      <c r="C14" s="3"/>
      <c r="D14" s="3"/>
      <c r="E14" s="15"/>
      <c r="F14" s="3"/>
      <c r="G14" s="15"/>
      <c r="H14" s="15"/>
      <c r="I14" s="33"/>
      <c r="J14" s="33"/>
      <c r="K14" s="33"/>
      <c r="L14" s="33"/>
      <c r="M14" s="33"/>
    </row>
    <row r="15" spans="1:13" ht="15" x14ac:dyDescent="0.25">
      <c r="A15" s="42" t="s">
        <v>12</v>
      </c>
      <c r="B15" s="47"/>
      <c r="C15" s="47"/>
      <c r="D15" s="47"/>
      <c r="E15" s="47"/>
      <c r="F15" s="2"/>
      <c r="G15" s="35">
        <f t="shared" ref="G15:M15" si="0">G8+G13</f>
        <v>70</v>
      </c>
      <c r="H15" s="34">
        <f t="shared" si="0"/>
        <v>7717.46</v>
      </c>
      <c r="I15" s="35">
        <f t="shared" si="0"/>
        <v>98</v>
      </c>
      <c r="J15" s="34">
        <f t="shared" si="0"/>
        <v>9745.82</v>
      </c>
      <c r="K15" s="35">
        <f t="shared" si="0"/>
        <v>0</v>
      </c>
      <c r="L15" s="34">
        <f t="shared" si="0"/>
        <v>0</v>
      </c>
      <c r="M15" s="34">
        <f t="shared" si="0"/>
        <v>17463.28</v>
      </c>
    </row>
    <row r="16" spans="1:13" ht="14.25" x14ac:dyDescent="0.2">
      <c r="A16" s="7"/>
      <c r="B16" s="3"/>
      <c r="C16" s="3"/>
      <c r="D16" s="3"/>
      <c r="E16" s="15"/>
      <c r="F16" s="3"/>
      <c r="G16" s="3"/>
      <c r="H16" s="3"/>
      <c r="I16" s="15"/>
      <c r="J16" s="3"/>
      <c r="K16" s="3"/>
      <c r="L16" s="3"/>
      <c r="M16" s="3"/>
    </row>
    <row r="17" spans="1:13" ht="15" x14ac:dyDescent="0.25">
      <c r="A17" s="18" t="s">
        <v>10</v>
      </c>
      <c r="B17" s="3"/>
      <c r="C17" s="3" t="s">
        <v>13</v>
      </c>
      <c r="D17" s="3"/>
      <c r="E17" s="15"/>
      <c r="F17" s="3"/>
      <c r="G17" s="3"/>
      <c r="H17" s="3"/>
      <c r="I17" s="15"/>
      <c r="J17" s="3"/>
      <c r="K17" s="3"/>
      <c r="L17" s="3"/>
      <c r="M17" s="3"/>
    </row>
    <row r="18" spans="1:13" ht="14.25" x14ac:dyDescent="0.2">
      <c r="A18" s="7"/>
      <c r="B18" s="2" t="s">
        <v>7</v>
      </c>
      <c r="C18" s="3"/>
      <c r="D18" s="3"/>
      <c r="E18" s="10" t="s">
        <v>4</v>
      </c>
      <c r="F18" s="10" t="s">
        <v>5</v>
      </c>
      <c r="G18" s="10" t="s">
        <v>5</v>
      </c>
      <c r="H18" s="10" t="s">
        <v>5</v>
      </c>
      <c r="I18" s="38" t="s">
        <v>41</v>
      </c>
      <c r="J18" s="38" t="s">
        <v>42</v>
      </c>
      <c r="K18" s="38" t="s">
        <v>43</v>
      </c>
      <c r="L18" s="15"/>
      <c r="M18" s="10"/>
    </row>
    <row r="19" spans="1:13" ht="39" x14ac:dyDescent="0.25">
      <c r="A19" s="18" t="s">
        <v>7</v>
      </c>
      <c r="B19" s="3" t="s">
        <v>7</v>
      </c>
      <c r="C19" s="3"/>
      <c r="D19" s="3"/>
      <c r="E19" s="20" t="s">
        <v>7</v>
      </c>
      <c r="F19" s="39" t="s">
        <v>40</v>
      </c>
      <c r="G19" s="39" t="s">
        <v>39</v>
      </c>
      <c r="H19" s="39" t="s">
        <v>38</v>
      </c>
      <c r="I19" s="40"/>
      <c r="J19" s="28"/>
      <c r="K19" s="28"/>
      <c r="L19" s="15"/>
      <c r="M19" s="27" t="s">
        <v>28</v>
      </c>
    </row>
    <row r="20" spans="1:13" ht="14.25" x14ac:dyDescent="0.2">
      <c r="A20" s="7"/>
      <c r="B20" s="3" t="s">
        <v>14</v>
      </c>
      <c r="C20" s="3"/>
      <c r="D20" s="3"/>
      <c r="E20" s="22">
        <f>+B45</f>
        <v>850</v>
      </c>
      <c r="F20" s="28">
        <v>2</v>
      </c>
      <c r="G20" s="28">
        <v>2</v>
      </c>
      <c r="H20" s="28">
        <v>0</v>
      </c>
      <c r="I20" s="29">
        <f>E20*F20</f>
        <v>1700</v>
      </c>
      <c r="J20" s="29">
        <f>+G20*E20</f>
        <v>1700</v>
      </c>
      <c r="K20" s="29">
        <f>+H20*E20</f>
        <v>0</v>
      </c>
      <c r="L20" s="29"/>
      <c r="M20" s="29">
        <f>+K20+J20+I20</f>
        <v>3400</v>
      </c>
    </row>
    <row r="21" spans="1:13" ht="14.25" x14ac:dyDescent="0.2">
      <c r="A21" s="7"/>
      <c r="B21" s="3" t="s">
        <v>15</v>
      </c>
      <c r="C21" s="3"/>
      <c r="D21" s="3"/>
      <c r="E21" s="22">
        <f>+B36</f>
        <v>1108</v>
      </c>
      <c r="F21" s="28">
        <v>0</v>
      </c>
      <c r="G21" s="28">
        <v>0</v>
      </c>
      <c r="H21" s="28">
        <v>0</v>
      </c>
      <c r="I21" s="29">
        <f>E21*F21</f>
        <v>0</v>
      </c>
      <c r="J21" s="29">
        <f>+G21*E21</f>
        <v>0</v>
      </c>
      <c r="K21" s="29">
        <f>+H21*E21</f>
        <v>0</v>
      </c>
      <c r="L21" s="29"/>
      <c r="M21" s="29">
        <f>+K21+J21+I21</f>
        <v>0</v>
      </c>
    </row>
    <row r="22" spans="1:13" ht="14.25" x14ac:dyDescent="0.2">
      <c r="A22" s="7"/>
      <c r="B22" s="3"/>
      <c r="C22" s="3"/>
      <c r="D22" s="3"/>
      <c r="E22" s="20"/>
      <c r="F22" s="3"/>
      <c r="G22" s="3"/>
      <c r="H22" s="3"/>
      <c r="I22" s="3"/>
      <c r="J22" s="3"/>
      <c r="K22" s="3"/>
      <c r="L22" s="3"/>
      <c r="M22" s="3"/>
    </row>
    <row r="23" spans="1:13" ht="15" x14ac:dyDescent="0.25">
      <c r="A23" s="18" t="s">
        <v>6</v>
      </c>
      <c r="B23" s="2"/>
      <c r="C23" s="1"/>
      <c r="D23" s="2"/>
      <c r="E23" s="10" t="s">
        <v>7</v>
      </c>
      <c r="F23" s="2"/>
      <c r="G23" s="14" t="s">
        <v>7</v>
      </c>
      <c r="H23" s="1"/>
      <c r="I23" s="13">
        <f>I20+I21</f>
        <v>1700</v>
      </c>
      <c r="J23" s="13">
        <f t="shared" ref="J23:K23" si="1">J20+J21</f>
        <v>1700</v>
      </c>
      <c r="K23" s="13">
        <f t="shared" si="1"/>
        <v>0</v>
      </c>
      <c r="L23" s="12"/>
      <c r="M23" s="13">
        <f>M20+M21</f>
        <v>3400</v>
      </c>
    </row>
    <row r="24" spans="1:13" x14ac:dyDescent="0.2">
      <c r="A24" s="3"/>
      <c r="B24" s="3"/>
      <c r="C24" s="3"/>
      <c r="D24" s="3"/>
      <c r="E24" s="15"/>
      <c r="F24" s="3"/>
      <c r="G24" s="3"/>
      <c r="I24" s="3"/>
      <c r="J24" s="3"/>
      <c r="K24" s="3"/>
      <c r="L24" s="3"/>
      <c r="M24" s="3"/>
    </row>
    <row r="25" spans="1:13" ht="15" x14ac:dyDescent="0.25">
      <c r="A25" s="42" t="s">
        <v>8</v>
      </c>
      <c r="B25" s="43"/>
      <c r="C25" s="43"/>
      <c r="D25" s="43"/>
      <c r="E25" s="15"/>
      <c r="F25" s="3"/>
      <c r="G25" s="17" t="s">
        <v>7</v>
      </c>
      <c r="I25" s="41">
        <f>H15+I23</f>
        <v>9417.4599999999991</v>
      </c>
      <c r="J25" s="41">
        <f>+J23+J15</f>
        <v>11445.82</v>
      </c>
      <c r="K25" s="41">
        <f>+K23+L15</f>
        <v>0</v>
      </c>
      <c r="L25" s="11"/>
      <c r="M25" s="13">
        <f>+K25+J25+I25</f>
        <v>20863.28</v>
      </c>
    </row>
    <row r="26" spans="1:13" x14ac:dyDescent="0.2">
      <c r="A26" s="3"/>
      <c r="B26" s="3"/>
      <c r="C26" s="3"/>
      <c r="D26" s="3"/>
      <c r="E26" s="15"/>
      <c r="F26" s="3"/>
      <c r="G26" s="3"/>
      <c r="H26" s="11"/>
      <c r="I26" s="36"/>
      <c r="J26" s="11"/>
      <c r="K26" s="11"/>
      <c r="L26" s="11"/>
      <c r="M26" s="11"/>
    </row>
    <row r="27" spans="1:13" ht="15.75" thickBot="1" x14ac:dyDescent="0.3">
      <c r="A27" s="18" t="s">
        <v>44</v>
      </c>
      <c r="B27" s="2"/>
      <c r="C27" s="3"/>
      <c r="D27" s="3"/>
      <c r="E27" s="15"/>
      <c r="F27" s="3"/>
      <c r="G27" s="3"/>
      <c r="H27" s="11"/>
      <c r="I27" s="36"/>
      <c r="J27" s="11"/>
      <c r="K27" s="11"/>
      <c r="L27" s="11"/>
      <c r="M27" s="19">
        <f>+M23+M15</f>
        <v>20863.28</v>
      </c>
    </row>
    <row r="28" spans="1:13" ht="13.5" thickTop="1" x14ac:dyDescent="0.2">
      <c r="A28" s="2"/>
      <c r="B28" s="2"/>
      <c r="C28" s="3"/>
      <c r="D28" s="3"/>
      <c r="E28" s="15"/>
      <c r="F28" s="3"/>
      <c r="G28" s="3"/>
      <c r="H28" s="11"/>
      <c r="I28" s="36"/>
      <c r="J28" s="11"/>
      <c r="K28" s="11"/>
      <c r="L28" s="11"/>
      <c r="M28" s="26"/>
    </row>
    <row r="29" spans="1:13" x14ac:dyDescent="0.2">
      <c r="A29" s="2"/>
      <c r="B29" s="4" t="s">
        <v>18</v>
      </c>
      <c r="E29" s="23"/>
      <c r="I29" s="23"/>
    </row>
    <row r="30" spans="1:13" x14ac:dyDescent="0.2">
      <c r="A30" s="2"/>
      <c r="B30" s="5">
        <v>500</v>
      </c>
      <c r="D30" s="4" t="s">
        <v>16</v>
      </c>
      <c r="E30" s="23"/>
      <c r="I30" s="23"/>
    </row>
    <row r="31" spans="1:13" x14ac:dyDescent="0.2">
      <c r="B31" s="8">
        <v>275</v>
      </c>
      <c r="D31" s="4" t="s">
        <v>20</v>
      </c>
      <c r="E31" s="23"/>
      <c r="I31" s="23"/>
    </row>
    <row r="32" spans="1:13" x14ac:dyDescent="0.2">
      <c r="B32" s="9">
        <v>108</v>
      </c>
      <c r="D32" s="4" t="s">
        <v>17</v>
      </c>
      <c r="E32" s="23"/>
      <c r="I32" s="23"/>
    </row>
    <row r="33" spans="1:9" x14ac:dyDescent="0.2">
      <c r="B33" s="8">
        <v>45</v>
      </c>
      <c r="D33" s="4" t="s">
        <v>21</v>
      </c>
      <c r="E33" s="23"/>
      <c r="I33" s="23"/>
    </row>
    <row r="34" spans="1:9" x14ac:dyDescent="0.2">
      <c r="B34" s="8">
        <v>30</v>
      </c>
      <c r="D34" s="4" t="s">
        <v>23</v>
      </c>
      <c r="E34" s="23"/>
      <c r="I34" s="23"/>
    </row>
    <row r="35" spans="1:9" x14ac:dyDescent="0.2">
      <c r="B35" s="6">
        <v>150</v>
      </c>
      <c r="D35" s="4" t="s">
        <v>22</v>
      </c>
      <c r="E35" s="23"/>
      <c r="I35" s="23"/>
    </row>
    <row r="36" spans="1:9" x14ac:dyDescent="0.2">
      <c r="A36" s="4" t="s">
        <v>24</v>
      </c>
      <c r="B36" s="5">
        <f>SUM(B30:B35)</f>
        <v>1108</v>
      </c>
      <c r="E36" s="23"/>
      <c r="I36" s="23"/>
    </row>
    <row r="37" spans="1:9" x14ac:dyDescent="0.2">
      <c r="E37" s="23"/>
      <c r="I37" s="23"/>
    </row>
    <row r="38" spans="1:9" x14ac:dyDescent="0.2">
      <c r="B38" s="4" t="s">
        <v>25</v>
      </c>
      <c r="E38" s="23"/>
      <c r="I38" s="23"/>
    </row>
    <row r="39" spans="1:9" x14ac:dyDescent="0.2">
      <c r="B39" s="5">
        <v>500</v>
      </c>
      <c r="D39" s="4" t="s">
        <v>16</v>
      </c>
      <c r="E39" s="23"/>
      <c r="I39" s="23"/>
    </row>
    <row r="40" spans="1:9" x14ac:dyDescent="0.2">
      <c r="B40" s="8">
        <v>140</v>
      </c>
      <c r="D40" s="4" t="s">
        <v>26</v>
      </c>
      <c r="E40" s="23"/>
      <c r="I40" s="23"/>
    </row>
    <row r="41" spans="1:9" x14ac:dyDescent="0.2">
      <c r="B41" s="8">
        <v>72</v>
      </c>
      <c r="D41" s="4" t="s">
        <v>17</v>
      </c>
      <c r="E41" s="23"/>
      <c r="I41" s="23"/>
    </row>
    <row r="42" spans="1:9" x14ac:dyDescent="0.2">
      <c r="B42" s="9">
        <v>25</v>
      </c>
      <c r="D42" s="4" t="s">
        <v>19</v>
      </c>
      <c r="E42" s="23"/>
      <c r="I42" s="23"/>
    </row>
    <row r="43" spans="1:9" x14ac:dyDescent="0.2">
      <c r="B43" s="8">
        <v>13</v>
      </c>
      <c r="D43" s="4" t="s">
        <v>23</v>
      </c>
      <c r="E43" s="23"/>
      <c r="I43" s="23"/>
    </row>
    <row r="44" spans="1:9" x14ac:dyDescent="0.2">
      <c r="B44" s="6">
        <v>100</v>
      </c>
      <c r="D44" s="4" t="s">
        <v>27</v>
      </c>
      <c r="E44" s="23"/>
      <c r="I44" s="23"/>
    </row>
    <row r="45" spans="1:9" x14ac:dyDescent="0.2">
      <c r="A45" s="4" t="s">
        <v>24</v>
      </c>
      <c r="B45" s="5">
        <f>SUM(B39:B44)</f>
        <v>850</v>
      </c>
      <c r="E45" s="23"/>
      <c r="I45" s="23"/>
    </row>
  </sheetData>
  <mergeCells count="6">
    <mergeCell ref="A25:D25"/>
    <mergeCell ref="A1:M1"/>
    <mergeCell ref="A2:M2"/>
    <mergeCell ref="A3:M3"/>
    <mergeCell ref="B10:C10"/>
    <mergeCell ref="A15:E15"/>
  </mergeCells>
  <pageMargins left="0.45" right="0.45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Hidalgo FY 12 - 13</vt:lpstr>
      <vt:lpstr>'Hidalgo FY 12 - 13'!Print_Area</vt:lpstr>
    </vt:vector>
  </TitlesOfParts>
  <Company>OAG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OAG</dc:creator>
  <cp:lastModifiedBy>Monica Badillo</cp:lastModifiedBy>
  <cp:lastPrinted>2012-06-20T19:37:43Z</cp:lastPrinted>
  <dcterms:created xsi:type="dcterms:W3CDTF">2011-07-08T19:47:35Z</dcterms:created>
  <dcterms:modified xsi:type="dcterms:W3CDTF">2013-02-28T21:31:45Z</dcterms:modified>
</cp:coreProperties>
</file>