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215" yWindow="240" windowWidth="16800" windowHeight="10680" activeTab="1"/>
  </bookViews>
  <sheets>
    <sheet name="340-003" sheetId="5" r:id="rId1"/>
    <sheet name="340-001" sheetId="4" r:id="rId2"/>
  </sheets>
  <definedNames>
    <definedName name="_xlnm.Print_Titles" localSheetId="1">'340-001'!$1:$9</definedName>
    <definedName name="_xlnm.Print_Titles" localSheetId="0">'340-003'!$1:$9</definedName>
  </definedNames>
  <calcPr calcId="125725"/>
</workbook>
</file>

<file path=xl/calcChain.xml><?xml version="1.0" encoding="utf-8"?>
<calcChain xmlns="http://schemas.openxmlformats.org/spreadsheetml/2006/main">
  <c r="E116" i="5"/>
  <c r="F116"/>
  <c r="Q116"/>
  <c r="P116"/>
  <c r="O116"/>
  <c r="N116"/>
  <c r="M116"/>
  <c r="L116"/>
  <c r="K116"/>
  <c r="J116"/>
  <c r="I116"/>
  <c r="H116"/>
  <c r="D116"/>
  <c r="Q115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5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10"/>
  <c r="Q40" i="4"/>
  <c r="Q41"/>
  <c r="Q42"/>
  <c r="Q43"/>
  <c r="Q44"/>
  <c r="Q45"/>
  <c r="Q46"/>
  <c r="Q47"/>
  <c r="Q48"/>
  <c r="Q49"/>
  <c r="Q50"/>
  <c r="Q51"/>
  <c r="Q39"/>
  <c r="Q33"/>
  <c r="Q34"/>
  <c r="Q35"/>
  <c r="Q36"/>
  <c r="Q32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10"/>
  <c r="D55"/>
  <c r="J55"/>
  <c r="I55"/>
  <c r="H55"/>
  <c r="F55"/>
  <c r="E55"/>
  <c r="Q55"/>
  <c r="P55"/>
  <c r="O55"/>
  <c r="N55"/>
  <c r="M55"/>
  <c r="L55"/>
  <c r="K55"/>
  <c r="Q54"/>
  <c r="Q53"/>
</calcChain>
</file>

<file path=xl/sharedStrings.xml><?xml version="1.0" encoding="utf-8"?>
<sst xmlns="http://schemas.openxmlformats.org/spreadsheetml/2006/main" count="248" uniqueCount="132">
  <si>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</si>
  <si>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</si>
  <si>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</si>
  <si>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</si>
  <si>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</si>
  <si>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</si>
  <si>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</si>
  <si>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</si>
  <si>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</si>
  <si>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</si>
  <si>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</si>
  <si>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</si>
  <si>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</si>
  <si>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</si>
  <si>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</si>
  <si>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</si>
  <si>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</si>
  <si>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</si>
  <si>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</si>
  <si>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</si>
  <si>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</si>
  <si>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</si>
  <si>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</si>
  <si>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</si>
  <si>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DIRECTOR OF OPERATIONS</t>
  </si>
  <si>
    <t>3-1100-441-00-340-001-0</t>
  </si>
  <si>
    <t>HEALTH  ADMIN</t>
  </si>
  <si>
    <t>3-1100-441-00-340-003-0</t>
  </si>
  <si>
    <t>HEALTH  CLINICS</t>
  </si>
  <si>
    <t>CHIEF ADMIN OFFCR</t>
  </si>
  <si>
    <t>ACCOUNTANT III</t>
  </si>
  <si>
    <t>EXECUTIVE ASSISTANT I</t>
  </si>
  <si>
    <t>HEALTH INSPECTOR II</t>
  </si>
  <si>
    <t>HEALTH INSPECTOR I</t>
  </si>
  <si>
    <t>ANIMAL CONTROL SPECIALIST II</t>
  </si>
  <si>
    <t>SEPTIC TANK INSPECTOR</t>
  </si>
  <si>
    <t>ADMINISTRATIVE ASSISTANT III</t>
  </si>
  <si>
    <t>ANIMAL CONTROL SPECIALIST I</t>
  </si>
  <si>
    <t>MATERIALS CLERK</t>
  </si>
  <si>
    <t>CLERK III</t>
  </si>
  <si>
    <t>FAMILY PLANNING AIDE</t>
  </si>
  <si>
    <t>ELIGIBILITY SPECIALIST I</t>
  </si>
  <si>
    <t>MAINTENANCE II</t>
  </si>
  <si>
    <t>OUTREACH SPECIALIST I</t>
  </si>
  <si>
    <t>CLERK II</t>
  </si>
  <si>
    <t>PUBLIC HEALTH TECHNICIAN III</t>
  </si>
  <si>
    <t>ENVIRONMENTAL HEALTH SERVICES DIVISION MANAGER</t>
  </si>
  <si>
    <t>PUBLIC HEALTH TECHNICIAN II</t>
  </si>
  <si>
    <t>EXECUTIVE ASSISTANT IV</t>
  </si>
  <si>
    <t>MEDICAL TECHNICIAN II</t>
  </si>
  <si>
    <t>CREATE THE FOLLOWING 2 POSITIONS</t>
  </si>
  <si>
    <t>ADVANCED CLINICAL PRACTITIONER</t>
  </si>
  <si>
    <t>DIRECTOR OF NURSING</t>
  </si>
  <si>
    <t>BUDGET MANAGER II</t>
  </si>
  <si>
    <t>ASSISTANT DIRECTOR OF NURSING</t>
  </si>
  <si>
    <t>REGISTERED NURSE IV</t>
  </si>
  <si>
    <t>REGISTERED NURSE III</t>
  </si>
  <si>
    <t>HR COORDINATOR III</t>
  </si>
  <si>
    <t>LICENSED VOCATIONAL NURSE II</t>
  </si>
  <si>
    <t>G027</t>
  </si>
  <si>
    <t>SYSTEM SUPPORT SPECIALIST I</t>
  </si>
  <si>
    <t>TB RECORD MANAGER</t>
  </si>
  <si>
    <t>BILLING SPECIALIST V</t>
  </si>
  <si>
    <t>BILLING SPECIALIST IV</t>
  </si>
  <si>
    <t>MEDICAL TECHNICIAN I</t>
  </si>
  <si>
    <t>LABORATORY TECHNICIAN</t>
  </si>
  <si>
    <t>COURIER</t>
  </si>
  <si>
    <t>CLINIC AIDE II</t>
  </si>
  <si>
    <t>INVENTORY SPECIALIST I</t>
  </si>
  <si>
    <t>G058</t>
  </si>
  <si>
    <t>PUBLIC HEALTH SPECIALIST</t>
  </si>
  <si>
    <t>G060</t>
  </si>
  <si>
    <t>G061</t>
  </si>
  <si>
    <t>G062</t>
  </si>
  <si>
    <t>G063</t>
  </si>
  <si>
    <t>LICENSED VOCATIONAL NURSE III</t>
  </si>
  <si>
    <t>G064</t>
  </si>
  <si>
    <t>G065</t>
  </si>
  <si>
    <t>G067</t>
  </si>
  <si>
    <t>SOCIAL WORKER</t>
  </si>
  <si>
    <t>G068</t>
  </si>
  <si>
    <t>G069</t>
  </si>
  <si>
    <t>G070</t>
  </si>
  <si>
    <t>G071</t>
  </si>
  <si>
    <t>OUTREACH SPECIALIST II</t>
  </si>
  <si>
    <t>G072</t>
  </si>
  <si>
    <t>G073</t>
  </si>
  <si>
    <t>G075</t>
  </si>
  <si>
    <t>G076</t>
  </si>
  <si>
    <t>BILLING SUPERVISOR</t>
  </si>
  <si>
    <t>G084</t>
  </si>
  <si>
    <t>G086</t>
  </si>
  <si>
    <t>G087</t>
  </si>
  <si>
    <t>G088</t>
  </si>
  <si>
    <t>G089</t>
  </si>
  <si>
    <t>ASST TB RECORDS MNGR</t>
  </si>
  <si>
    <t>G090</t>
  </si>
  <si>
    <t>G092</t>
  </si>
  <si>
    <t>COMMUNITY SERVICE AIDE</t>
  </si>
  <si>
    <t>G093</t>
  </si>
  <si>
    <t>G095</t>
  </si>
  <si>
    <t>G096</t>
  </si>
  <si>
    <t>G098</t>
  </si>
  <si>
    <t>G102</t>
  </si>
  <si>
    <t>G103</t>
  </si>
  <si>
    <t>HEALTH TECHNICIAN</t>
  </si>
  <si>
    <t>G104</t>
  </si>
  <si>
    <t>PUBLIC HEALTH PREP COORD</t>
  </si>
  <si>
    <t>G105</t>
  </si>
  <si>
    <t>REGISTERED NURSE II</t>
  </si>
  <si>
    <t>EPIDEMIOLOGIST I</t>
  </si>
  <si>
    <t>A120</t>
  </si>
  <si>
    <t>A122</t>
  </si>
  <si>
    <t>TB PROGRAM MANAGER</t>
  </si>
  <si>
    <t>A123</t>
  </si>
  <si>
    <t>TX VCCNS MANAGER</t>
  </si>
  <si>
    <t>A124</t>
  </si>
  <si>
    <t>REGISTERED NURSE V</t>
  </si>
  <si>
    <t>A126</t>
  </si>
  <si>
    <t>A127</t>
  </si>
  <si>
    <t>A128</t>
  </si>
  <si>
    <t>STRATEGIC NATIONAL STOCKPILE COORDINATOR</t>
  </si>
  <si>
    <t>G129</t>
  </si>
  <si>
    <t>G130</t>
  </si>
  <si>
    <t>A131</t>
  </si>
  <si>
    <t>TX VACCINES  EDUCATOR</t>
  </si>
  <si>
    <t>A132</t>
  </si>
  <si>
    <t>PUBLIC HEALTH TECHNICIAN I</t>
  </si>
  <si>
    <t>DELETE THE FOLLOWING POSITION</t>
  </si>
  <si>
    <t>CREATE THE FOLLOWING POSITION</t>
  </si>
  <si>
    <t>BILLING SPECIALIST III</t>
  </si>
  <si>
    <t>PERSONNEL ACTIONS HIGHLIGHTED ABOVE ARE PENDING CC APPROVAL.</t>
  </si>
</sst>
</file>

<file path=xl/styles.xml><?xml version="1.0" encoding="utf-8"?>
<styleSheet xmlns="http://schemas.openxmlformats.org/spreadsheetml/2006/main">
  <numFmts count="4">
    <numFmt numFmtId="164" formatCode="0000"/>
    <numFmt numFmtId="165" formatCode="00000"/>
    <numFmt numFmtId="166" formatCode="&quot;$&quot;#,##0.00;\(&quot;$&quot;#,##0.00\)"/>
    <numFmt numFmtId="167" formatCode="&quot;$&quot;#,##0.00"/>
  </numFmts>
  <fonts count="4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Times New Roman"/>
      <family val="1"/>
    </font>
    <font>
      <b/>
      <sz val="8"/>
      <color theme="0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7"/>
      <color theme="0"/>
      <name val="Times New Roman"/>
      <family val="1"/>
    </font>
    <font>
      <sz val="7"/>
      <color theme="1"/>
      <name val="Times New Roman"/>
      <family val="1"/>
    </font>
    <font>
      <sz val="7"/>
      <color indexed="8"/>
      <name val="Times New Roman"/>
    </font>
    <font>
      <sz val="6"/>
      <color indexed="8"/>
      <name val="Arial"/>
    </font>
    <font>
      <sz val="6"/>
      <color indexed="8"/>
      <name val="Times New Roman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trike/>
      <sz val="7"/>
      <color indexed="8"/>
      <name val="Cambria"/>
      <family val="1"/>
    </font>
    <font>
      <b/>
      <strike/>
      <sz val="6"/>
      <color indexed="8"/>
      <name val="Cambria"/>
      <family val="1"/>
    </font>
    <font>
      <b/>
      <sz val="7"/>
      <color indexed="8"/>
      <name val="Cambria"/>
      <family val="1"/>
    </font>
    <font>
      <sz val="6"/>
      <color indexed="8"/>
      <name val="Times New Roman"/>
      <family val="1"/>
    </font>
    <font>
      <b/>
      <sz val="10"/>
      <color indexed="8"/>
      <name val="Times New Roman"/>
      <family val="1"/>
    </font>
    <font>
      <b/>
      <strike/>
      <sz val="7"/>
      <color indexed="8"/>
      <name val="Times New Roman"/>
      <family val="1"/>
    </font>
    <font>
      <b/>
      <strike/>
      <sz val="6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8"/>
      </patternFill>
    </fill>
    <fill>
      <patternFill patternType="solid">
        <fgColor theme="8" tint="0.39997558519241921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1" fillId="0" borderId="0"/>
  </cellStyleXfs>
  <cellXfs count="98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4" borderId="1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10" fontId="8" fillId="0" borderId="0" xfId="3" applyNumberFormat="1" applyFont="1" applyAlignment="1">
      <alignment horizontal="centerContinuous" vertical="center"/>
    </xf>
    <xf numFmtId="0" fontId="9" fillId="0" borderId="0" xfId="1" applyFont="1" applyAlignment="1">
      <alignment horizontal="left" vertical="center"/>
    </xf>
    <xf numFmtId="164" fontId="9" fillId="0" borderId="0" xfId="1" applyNumberFormat="1" applyFont="1" applyAlignment="1">
      <alignment horizontal="left" vertical="center"/>
    </xf>
    <xf numFmtId="0" fontId="10" fillId="0" borderId="0" xfId="1" applyFont="1"/>
    <xf numFmtId="0" fontId="10" fillId="0" borderId="0" xfId="1" applyFont="1" applyAlignment="1">
      <alignment horizontal="centerContinuous" vertical="center"/>
    </xf>
    <xf numFmtId="10" fontId="10" fillId="0" borderId="0" xfId="3" applyNumberFormat="1" applyFont="1" applyAlignment="1">
      <alignment horizontal="centerContinuous" vertical="center"/>
    </xf>
    <xf numFmtId="0" fontId="13" fillId="0" borderId="0" xfId="1" applyFont="1" applyBorder="1" applyAlignment="1">
      <alignment horizontal="left" vertical="center"/>
    </xf>
    <xf numFmtId="0" fontId="8" fillId="0" borderId="0" xfId="1" applyFont="1" applyAlignment="1">
      <alignment vertical="center"/>
    </xf>
    <xf numFmtId="0" fontId="11" fillId="0" borderId="0" xfId="1" applyFont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166" fontId="3" fillId="0" borderId="2" xfId="0" applyNumberFormat="1" applyFont="1" applyFill="1" applyBorder="1" applyAlignment="1">
      <alignment horizontal="right"/>
    </xf>
    <xf numFmtId="166" fontId="17" fillId="2" borderId="3" xfId="0" applyNumberFormat="1" applyFont="1" applyFill="1" applyBorder="1" applyAlignment="1">
      <alignment horizontal="right"/>
    </xf>
    <xf numFmtId="0" fontId="17" fillId="2" borderId="4" xfId="0" applyFont="1" applyFill="1" applyBorder="1" applyAlignment="1">
      <alignment horizontal="center"/>
    </xf>
    <xf numFmtId="166" fontId="17" fillId="2" borderId="4" xfId="0" applyNumberFormat="1" applyFont="1" applyFill="1" applyBorder="1" applyAlignment="1">
      <alignment horizontal="right"/>
    </xf>
    <xf numFmtId="0" fontId="22" fillId="0" borderId="0" xfId="1" applyFont="1" applyFill="1"/>
    <xf numFmtId="0" fontId="23" fillId="0" borderId="0" xfId="1" applyFont="1" applyFill="1"/>
    <xf numFmtId="0" fontId="22" fillId="0" borderId="0" xfId="1" applyFont="1"/>
    <xf numFmtId="0" fontId="17" fillId="0" borderId="0" xfId="1" applyFont="1"/>
    <xf numFmtId="0" fontId="24" fillId="0" borderId="2" xfId="0" applyFont="1" applyFill="1" applyBorder="1" applyAlignment="1">
      <alignment horizontal="center"/>
    </xf>
    <xf numFmtId="0" fontId="24" fillId="0" borderId="2" xfId="0" applyFont="1" applyFill="1" applyBorder="1" applyAlignment="1">
      <alignment horizontal="left"/>
    </xf>
    <xf numFmtId="166" fontId="24" fillId="0" borderId="2" xfId="0" applyNumberFormat="1" applyFont="1" applyFill="1" applyBorder="1" applyAlignment="1">
      <alignment horizontal="right"/>
    </xf>
    <xf numFmtId="0" fontId="25" fillId="0" borderId="2" xfId="0" applyFont="1" applyFill="1" applyBorder="1" applyAlignment="1">
      <alignment horizontal="center"/>
    </xf>
    <xf numFmtId="166" fontId="26" fillId="0" borderId="2" xfId="0" applyNumberFormat="1" applyFont="1" applyFill="1" applyBorder="1" applyAlignment="1">
      <alignment horizontal="right"/>
    </xf>
    <xf numFmtId="164" fontId="24" fillId="0" borderId="2" xfId="0" applyNumberFormat="1" applyFont="1" applyFill="1" applyBorder="1" applyAlignment="1">
      <alignment horizontal="center"/>
    </xf>
    <xf numFmtId="164" fontId="17" fillId="2" borderId="4" xfId="0" applyNumberFormat="1" applyFont="1" applyFill="1" applyBorder="1" applyAlignment="1">
      <alignment horizontal="center"/>
    </xf>
    <xf numFmtId="0" fontId="17" fillId="2" borderId="4" xfId="0" applyFont="1" applyFill="1" applyBorder="1" applyAlignment="1">
      <alignment horizontal="left"/>
    </xf>
    <xf numFmtId="0" fontId="27" fillId="2" borderId="4" xfId="0" applyFont="1" applyFill="1" applyBorder="1" applyAlignment="1">
      <alignment horizontal="center"/>
    </xf>
    <xf numFmtId="166" fontId="28" fillId="2" borderId="4" xfId="0" applyNumberFormat="1" applyFont="1" applyFill="1" applyBorder="1" applyAlignment="1">
      <alignment horizontal="right"/>
    </xf>
    <xf numFmtId="164" fontId="29" fillId="2" borderId="3" xfId="0" applyNumberFormat="1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left"/>
    </xf>
    <xf numFmtId="166" fontId="29" fillId="2" borderId="3" xfId="0" applyNumberFormat="1" applyFont="1" applyFill="1" applyBorder="1" applyAlignment="1">
      <alignment horizontal="right"/>
    </xf>
    <xf numFmtId="0" fontId="30" fillId="2" borderId="3" xfId="0" applyFont="1" applyFill="1" applyBorder="1" applyAlignment="1">
      <alignment horizontal="center"/>
    </xf>
    <xf numFmtId="166" fontId="30" fillId="2" borderId="3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166" fontId="32" fillId="0" borderId="2" xfId="0" applyNumberFormat="1" applyFont="1" applyFill="1" applyBorder="1" applyAlignment="1">
      <alignment horizontal="right"/>
    </xf>
    <xf numFmtId="167" fontId="17" fillId="2" borderId="4" xfId="0" applyNumberFormat="1" applyFont="1" applyFill="1" applyBorder="1" applyAlignment="1">
      <alignment horizontal="right"/>
    </xf>
    <xf numFmtId="0" fontId="28" fillId="2" borderId="4" xfId="0" applyFont="1" applyFill="1" applyBorder="1" applyAlignment="1">
      <alignment horizontal="center"/>
    </xf>
    <xf numFmtId="164" fontId="34" fillId="2" borderId="3" xfId="0" applyNumberFormat="1" applyFont="1" applyFill="1" applyBorder="1" applyAlignment="1">
      <alignment horizontal="center"/>
    </xf>
    <xf numFmtId="0" fontId="34" fillId="2" borderId="3" xfId="0" applyFont="1" applyFill="1" applyBorder="1" applyAlignment="1">
      <alignment horizontal="center"/>
    </xf>
    <xf numFmtId="0" fontId="34" fillId="2" borderId="3" xfId="0" applyFont="1" applyFill="1" applyBorder="1" applyAlignment="1">
      <alignment horizontal="left"/>
    </xf>
    <xf numFmtId="166" fontId="34" fillId="2" borderId="3" xfId="0" applyNumberFormat="1" applyFont="1" applyFill="1" applyBorder="1" applyAlignment="1">
      <alignment horizontal="right"/>
    </xf>
    <xf numFmtId="0" fontId="35" fillId="2" borderId="3" xfId="0" applyFont="1" applyFill="1" applyBorder="1" applyAlignment="1">
      <alignment horizontal="center"/>
    </xf>
    <xf numFmtId="166" fontId="35" fillId="2" borderId="3" xfId="0" applyNumberFormat="1" applyFont="1" applyFill="1" applyBorder="1" applyAlignment="1">
      <alignment horizontal="right"/>
    </xf>
    <xf numFmtId="0" fontId="36" fillId="2" borderId="3" xfId="1" applyFont="1" applyFill="1" applyBorder="1"/>
    <xf numFmtId="164" fontId="17" fillId="2" borderId="3" xfId="1" applyNumberFormat="1" applyFont="1" applyFill="1" applyBorder="1" applyAlignment="1">
      <alignment horizontal="center"/>
    </xf>
    <xf numFmtId="0" fontId="17" fillId="2" borderId="3" xfId="1" applyFont="1" applyFill="1" applyBorder="1" applyAlignment="1">
      <alignment horizontal="center"/>
    </xf>
    <xf numFmtId="0" fontId="17" fillId="2" borderId="3" xfId="1" applyFont="1" applyFill="1" applyBorder="1"/>
    <xf numFmtId="167" fontId="17" fillId="2" borderId="3" xfId="1" applyNumberFormat="1" applyFont="1" applyFill="1" applyBorder="1"/>
    <xf numFmtId="164" fontId="17" fillId="2" borderId="2" xfId="1" applyNumberFormat="1" applyFont="1" applyFill="1" applyBorder="1" applyAlignment="1">
      <alignment horizontal="center"/>
    </xf>
    <xf numFmtId="0" fontId="17" fillId="2" borderId="2" xfId="1" applyFont="1" applyFill="1" applyBorder="1" applyAlignment="1">
      <alignment horizontal="center"/>
    </xf>
    <xf numFmtId="0" fontId="17" fillId="2" borderId="2" xfId="1" applyFont="1" applyFill="1" applyBorder="1"/>
    <xf numFmtId="167" fontId="17" fillId="2" borderId="2" xfId="1" applyNumberFormat="1" applyFont="1" applyFill="1" applyBorder="1"/>
    <xf numFmtId="0" fontId="38" fillId="0" borderId="0" xfId="1" applyFont="1" applyAlignment="1">
      <alignment horizontal="right"/>
    </xf>
    <xf numFmtId="0" fontId="1" fillId="2" borderId="0" xfId="1" applyFill="1"/>
    <xf numFmtId="0" fontId="32" fillId="2" borderId="4" xfId="0" applyFont="1" applyFill="1" applyBorder="1" applyAlignment="1">
      <alignment horizontal="center"/>
    </xf>
    <xf numFmtId="2" fontId="32" fillId="2" borderId="3" xfId="0" applyNumberFormat="1" applyFont="1" applyFill="1" applyBorder="1" applyAlignment="1">
      <alignment horizontal="center"/>
    </xf>
    <xf numFmtId="2" fontId="32" fillId="2" borderId="2" xfId="0" applyNumberFormat="1" applyFont="1" applyFill="1" applyBorder="1" applyAlignment="1">
      <alignment horizontal="center"/>
    </xf>
    <xf numFmtId="0" fontId="37" fillId="0" borderId="0" xfId="1" applyFont="1"/>
    <xf numFmtId="2" fontId="28" fillId="0" borderId="2" xfId="0" applyNumberFormat="1" applyFont="1" applyFill="1" applyBorder="1" applyAlignment="1">
      <alignment horizontal="center"/>
    </xf>
    <xf numFmtId="166" fontId="24" fillId="2" borderId="4" xfId="0" applyNumberFormat="1" applyFont="1" applyFill="1" applyBorder="1" applyAlignment="1">
      <alignment horizontal="right"/>
    </xf>
    <xf numFmtId="0" fontId="39" fillId="0" borderId="2" xfId="0" applyFont="1" applyFill="1" applyBorder="1" applyAlignment="1">
      <alignment horizontal="center"/>
    </xf>
    <xf numFmtId="164" fontId="1" fillId="0" borderId="0" xfId="1" applyNumberFormat="1"/>
    <xf numFmtId="166" fontId="31" fillId="2" borderId="3" xfId="0" applyNumberFormat="1" applyFont="1" applyFill="1" applyBorder="1" applyAlignment="1">
      <alignment horizontal="right"/>
    </xf>
    <xf numFmtId="0" fontId="38" fillId="0" borderId="0" xfId="1" applyFont="1"/>
    <xf numFmtId="164" fontId="36" fillId="2" borderId="3" xfId="0" applyNumberFormat="1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166" fontId="36" fillId="2" borderId="3" xfId="0" applyNumberFormat="1" applyFont="1" applyFill="1" applyBorder="1" applyAlignment="1">
      <alignment horizontal="right"/>
    </xf>
    <xf numFmtId="0" fontId="33" fillId="2" borderId="4" xfId="1" applyFont="1" applyFill="1" applyBorder="1"/>
    <xf numFmtId="164" fontId="36" fillId="0" borderId="0" xfId="1" applyNumberFormat="1" applyFont="1"/>
    <xf numFmtId="0" fontId="36" fillId="0" borderId="0" xfId="1" applyFont="1"/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0" fontId="4" fillId="3" borderId="1" xfId="2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165" fontId="15" fillId="0" borderId="0" xfId="1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/>
    </xf>
    <xf numFmtId="167" fontId="38" fillId="0" borderId="2" xfId="1" applyNumberFormat="1" applyFont="1" applyBorder="1"/>
    <xf numFmtId="167" fontId="38" fillId="6" borderId="2" xfId="1" applyNumberFormat="1" applyFont="1" applyFill="1" applyBorder="1"/>
    <xf numFmtId="0" fontId="36" fillId="0" borderId="2" xfId="1" applyFont="1" applyBorder="1" applyAlignment="1">
      <alignment horizontal="right"/>
    </xf>
    <xf numFmtId="166" fontId="36" fillId="0" borderId="2" xfId="1" applyNumberFormat="1" applyFont="1" applyBorder="1"/>
    <xf numFmtId="0" fontId="36" fillId="0" borderId="2" xfId="1" applyFont="1" applyBorder="1"/>
    <xf numFmtId="166" fontId="36" fillId="6" borderId="2" xfId="1" applyNumberFormat="1" applyFont="1" applyFill="1" applyBorder="1"/>
  </cellXfs>
  <cellStyles count="6">
    <cellStyle name="Normal" xfId="0" builtinId="0"/>
    <cellStyle name="Normal 2" xfId="1"/>
    <cellStyle name="Normal 3" xfId="4"/>
    <cellStyle name="Normal 4" xfId="5"/>
    <cellStyle name="Percent 2" xfId="2"/>
    <cellStyle name="Percent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Q121"/>
  <sheetViews>
    <sheetView topLeftCell="C82" zoomScaleNormal="111" zoomScaleSheetLayoutView="101" workbookViewId="0">
      <selection activeCell="C116" sqref="C116:Q116"/>
    </sheetView>
  </sheetViews>
  <sheetFormatPr defaultRowHeight="12.75"/>
  <cols>
    <col min="1" max="1" width="5.5703125" style="1" customWidth="1"/>
    <col min="2" max="2" width="6" style="1" customWidth="1"/>
    <col min="3" max="3" width="34.5703125" style="1" customWidth="1"/>
    <col min="4" max="4" width="10.85546875" style="1" bestFit="1" customWidth="1"/>
    <col min="5" max="5" width="9.28515625" style="1" bestFit="1" customWidth="1"/>
    <col min="6" max="6" width="11.7109375" style="1" bestFit="1" customWidth="1"/>
    <col min="7" max="7" width="6" style="1" customWidth="1"/>
    <col min="8" max="9" width="8.7109375" style="1" bestFit="1" customWidth="1"/>
    <col min="10" max="11" width="10.85546875" style="1" bestFit="1" customWidth="1"/>
    <col min="12" max="12" width="8.7109375" style="1" bestFit="1" customWidth="1"/>
    <col min="13" max="13" width="7" style="1" customWidth="1"/>
    <col min="14" max="14" width="7.5703125" style="1" customWidth="1"/>
    <col min="15" max="15" width="6.85546875" style="1" customWidth="1"/>
    <col min="16" max="16" width="7.5703125" style="1" customWidth="1"/>
    <col min="17" max="17" width="14.85546875" style="1" customWidth="1"/>
    <col min="18" max="16384" width="9.140625" style="1"/>
  </cols>
  <sheetData>
    <row r="2" spans="1:17" s="14" customFormat="1" ht="22.5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7" ht="15" customHeight="1">
      <c r="A3" s="87" t="s">
        <v>20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s="10" customFormat="1" ht="21.75" customHeight="1">
      <c r="A4" s="88" t="s">
        <v>23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s="10" customFormat="1" ht="25.5">
      <c r="A5" s="90" t="s">
        <v>27</v>
      </c>
      <c r="B5" s="90"/>
      <c r="C5" s="90"/>
      <c r="D5" s="90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91">
        <v>37453</v>
      </c>
      <c r="Q5" s="91"/>
    </row>
    <row r="6" spans="1:17" s="10" customFormat="1" ht="22.5" customHeight="1">
      <c r="A6" s="80" t="s">
        <v>28</v>
      </c>
      <c r="B6" s="80"/>
      <c r="C6" s="80"/>
      <c r="D6" s="80"/>
      <c r="E6" s="11"/>
      <c r="F6" s="11"/>
      <c r="G6" s="12"/>
      <c r="H6" s="11"/>
      <c r="I6" s="11"/>
      <c r="J6" s="11"/>
      <c r="K6" s="11"/>
      <c r="L6" s="11"/>
      <c r="M6" s="11"/>
      <c r="N6" s="15" t="s">
        <v>18</v>
      </c>
      <c r="O6" s="81"/>
      <c r="P6" s="81"/>
      <c r="Q6" s="81"/>
    </row>
    <row r="7" spans="1:17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7" s="3" customFormat="1" ht="15" customHeight="1">
      <c r="A8" s="82" t="s">
        <v>17</v>
      </c>
      <c r="B8" s="83" t="s">
        <v>16</v>
      </c>
      <c r="C8" s="83" t="s">
        <v>15</v>
      </c>
      <c r="D8" s="83" t="s">
        <v>14</v>
      </c>
      <c r="E8" s="83" t="s">
        <v>13</v>
      </c>
      <c r="F8" s="83" t="s">
        <v>12</v>
      </c>
      <c r="G8" s="84" t="s">
        <v>11</v>
      </c>
      <c r="H8" s="83" t="s">
        <v>10</v>
      </c>
      <c r="I8" s="83" t="s">
        <v>9</v>
      </c>
      <c r="J8" s="83" t="s">
        <v>8</v>
      </c>
      <c r="K8" s="83" t="s">
        <v>7</v>
      </c>
      <c r="L8" s="85" t="s">
        <v>6</v>
      </c>
      <c r="M8" s="85"/>
      <c r="N8" s="85"/>
      <c r="O8" s="85"/>
      <c r="P8" s="85"/>
      <c r="Q8" s="83" t="s">
        <v>5</v>
      </c>
    </row>
    <row r="9" spans="1:17" s="3" customFormat="1" ht="35.25" customHeight="1">
      <c r="A9" s="82"/>
      <c r="B9" s="83"/>
      <c r="C9" s="83"/>
      <c r="D9" s="83"/>
      <c r="E9" s="83"/>
      <c r="F9" s="83"/>
      <c r="G9" s="84"/>
      <c r="H9" s="83"/>
      <c r="I9" s="83"/>
      <c r="J9" s="83"/>
      <c r="K9" s="83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83"/>
    </row>
    <row r="10" spans="1:17" s="22" customFormat="1" ht="19.5" customHeight="1">
      <c r="A10" s="42">
        <v>1</v>
      </c>
      <c r="B10" s="16">
        <v>113</v>
      </c>
      <c r="C10" s="17" t="s">
        <v>51</v>
      </c>
      <c r="D10" s="18">
        <v>86526</v>
      </c>
      <c r="E10" s="18">
        <v>0</v>
      </c>
      <c r="F10" s="18">
        <v>86526</v>
      </c>
      <c r="G10" s="70">
        <v>0.03</v>
      </c>
      <c r="H10" s="18">
        <v>2595.7800000000002</v>
      </c>
      <c r="I10" s="18">
        <v>0</v>
      </c>
      <c r="J10" s="18">
        <v>89122</v>
      </c>
      <c r="K10" s="18">
        <v>89122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18">
        <f>SUM(K10:P10)</f>
        <v>89122</v>
      </c>
    </row>
    <row r="11" spans="1:17" s="23" customFormat="1" ht="14.25" customHeight="1">
      <c r="A11" s="42">
        <v>2</v>
      </c>
      <c r="B11" s="16">
        <v>113</v>
      </c>
      <c r="C11" s="17" t="s">
        <v>51</v>
      </c>
      <c r="D11" s="18">
        <v>89554</v>
      </c>
      <c r="E11" s="18">
        <v>0</v>
      </c>
      <c r="F11" s="18">
        <v>89554</v>
      </c>
      <c r="G11" s="70">
        <v>0.03</v>
      </c>
      <c r="H11" s="18">
        <v>2687</v>
      </c>
      <c r="I11" s="18">
        <v>0</v>
      </c>
      <c r="J11" s="18">
        <v>92241</v>
      </c>
      <c r="K11" s="18">
        <v>92241</v>
      </c>
      <c r="L11" s="44">
        <v>360</v>
      </c>
      <c r="M11" s="44">
        <v>0</v>
      </c>
      <c r="N11" s="44">
        <v>0</v>
      </c>
      <c r="O11" s="44">
        <v>0</v>
      </c>
      <c r="P11" s="44">
        <v>0</v>
      </c>
      <c r="Q11" s="18">
        <f t="shared" ref="Q11:Q47" si="0">SUM(K11:P11)</f>
        <v>92601</v>
      </c>
    </row>
    <row r="12" spans="1:17" s="24" customFormat="1" ht="15" customHeight="1">
      <c r="A12" s="42">
        <v>3</v>
      </c>
      <c r="B12" s="16">
        <v>113</v>
      </c>
      <c r="C12" s="17" t="s">
        <v>52</v>
      </c>
      <c r="D12" s="18">
        <v>79374</v>
      </c>
      <c r="E12" s="18">
        <v>0</v>
      </c>
      <c r="F12" s="18">
        <v>79374</v>
      </c>
      <c r="G12" s="70">
        <v>0.03</v>
      </c>
      <c r="H12" s="18">
        <v>2381.2199999999998</v>
      </c>
      <c r="I12" s="18">
        <v>0</v>
      </c>
      <c r="J12" s="18">
        <v>81755</v>
      </c>
      <c r="K12" s="18">
        <v>81755</v>
      </c>
      <c r="L12" s="44">
        <v>1020</v>
      </c>
      <c r="M12" s="44">
        <v>0</v>
      </c>
      <c r="N12" s="44">
        <v>0</v>
      </c>
      <c r="O12" s="44">
        <v>0</v>
      </c>
      <c r="P12" s="44">
        <v>0</v>
      </c>
      <c r="Q12" s="18">
        <f t="shared" si="0"/>
        <v>82775</v>
      </c>
    </row>
    <row r="13" spans="1:17" s="24" customFormat="1" ht="15" customHeight="1">
      <c r="A13" s="42">
        <v>4</v>
      </c>
      <c r="B13" s="16">
        <v>113</v>
      </c>
      <c r="C13" s="17" t="s">
        <v>53</v>
      </c>
      <c r="D13" s="18">
        <v>63599</v>
      </c>
      <c r="E13" s="18">
        <v>0</v>
      </c>
      <c r="F13" s="18">
        <v>63599</v>
      </c>
      <c r="G13" s="70">
        <v>0.03</v>
      </c>
      <c r="H13" s="18">
        <v>1907.97</v>
      </c>
      <c r="I13" s="18">
        <v>0</v>
      </c>
      <c r="J13" s="18">
        <v>65507</v>
      </c>
      <c r="K13" s="18">
        <v>65507</v>
      </c>
      <c r="L13" s="44">
        <v>480</v>
      </c>
      <c r="M13" s="44">
        <v>0</v>
      </c>
      <c r="N13" s="44">
        <v>0</v>
      </c>
      <c r="O13" s="44">
        <v>0</v>
      </c>
      <c r="P13" s="44">
        <v>0</v>
      </c>
      <c r="Q13" s="18">
        <f t="shared" si="0"/>
        <v>65987</v>
      </c>
    </row>
    <row r="14" spans="1:17" s="24" customFormat="1" ht="15" customHeight="1">
      <c r="A14" s="42">
        <v>5</v>
      </c>
      <c r="B14" s="16">
        <v>113</v>
      </c>
      <c r="C14" s="17" t="s">
        <v>54</v>
      </c>
      <c r="D14" s="18">
        <v>70277</v>
      </c>
      <c r="E14" s="18">
        <v>0</v>
      </c>
      <c r="F14" s="18">
        <v>70277</v>
      </c>
      <c r="G14" s="70">
        <v>0.03</v>
      </c>
      <c r="H14" s="18">
        <v>2108.31</v>
      </c>
      <c r="I14" s="18">
        <v>0</v>
      </c>
      <c r="J14" s="18">
        <v>72385</v>
      </c>
      <c r="K14" s="18">
        <v>72385</v>
      </c>
      <c r="L14" s="44">
        <v>900</v>
      </c>
      <c r="M14" s="44">
        <v>0</v>
      </c>
      <c r="N14" s="44">
        <v>0</v>
      </c>
      <c r="O14" s="44">
        <v>0</v>
      </c>
      <c r="P14" s="44">
        <v>0</v>
      </c>
      <c r="Q14" s="18">
        <f t="shared" si="0"/>
        <v>73285</v>
      </c>
    </row>
    <row r="15" spans="1:17" s="24" customFormat="1" ht="15" customHeight="1">
      <c r="A15" s="42">
        <v>6</v>
      </c>
      <c r="B15" s="16">
        <v>113</v>
      </c>
      <c r="C15" s="17" t="s">
        <v>24</v>
      </c>
      <c r="D15" s="18">
        <v>67132</v>
      </c>
      <c r="E15" s="18">
        <v>190</v>
      </c>
      <c r="F15" s="18">
        <v>67322</v>
      </c>
      <c r="G15" s="70">
        <v>0.03</v>
      </c>
      <c r="H15" s="18">
        <v>2019.66</v>
      </c>
      <c r="I15" s="18">
        <v>0</v>
      </c>
      <c r="J15" s="18">
        <v>69342</v>
      </c>
      <c r="K15" s="18">
        <v>69342</v>
      </c>
      <c r="L15" s="44">
        <v>900</v>
      </c>
      <c r="M15" s="44">
        <v>0</v>
      </c>
      <c r="N15" s="44">
        <v>0</v>
      </c>
      <c r="O15" s="44">
        <v>0</v>
      </c>
      <c r="P15" s="44">
        <v>0</v>
      </c>
      <c r="Q15" s="18">
        <f t="shared" si="0"/>
        <v>70242</v>
      </c>
    </row>
    <row r="16" spans="1:17" s="24" customFormat="1" ht="15" customHeight="1">
      <c r="A16" s="42">
        <v>8</v>
      </c>
      <c r="B16" s="16">
        <v>113</v>
      </c>
      <c r="C16" s="17" t="s">
        <v>55</v>
      </c>
      <c r="D16" s="18">
        <v>58888</v>
      </c>
      <c r="E16" s="18">
        <v>486</v>
      </c>
      <c r="F16" s="18">
        <v>59374</v>
      </c>
      <c r="G16" s="70">
        <v>0.03</v>
      </c>
      <c r="H16" s="18">
        <v>1781.22</v>
      </c>
      <c r="I16" s="18">
        <v>0</v>
      </c>
      <c r="J16" s="18">
        <v>61155</v>
      </c>
      <c r="K16" s="18">
        <v>61155</v>
      </c>
      <c r="L16" s="44">
        <v>1380</v>
      </c>
      <c r="M16" s="44">
        <v>0</v>
      </c>
      <c r="N16" s="44">
        <v>0</v>
      </c>
      <c r="O16" s="44">
        <v>0</v>
      </c>
      <c r="P16" s="44">
        <v>0</v>
      </c>
      <c r="Q16" s="18">
        <f t="shared" si="0"/>
        <v>62535</v>
      </c>
    </row>
    <row r="17" spans="1:17" s="24" customFormat="1" ht="15" customHeight="1">
      <c r="A17" s="42">
        <v>9</v>
      </c>
      <c r="B17" s="16">
        <v>113</v>
      </c>
      <c r="C17" s="17" t="s">
        <v>55</v>
      </c>
      <c r="D17" s="18">
        <v>58888</v>
      </c>
      <c r="E17" s="18">
        <v>486</v>
      </c>
      <c r="F17" s="18">
        <v>59374</v>
      </c>
      <c r="G17" s="70">
        <v>0.03</v>
      </c>
      <c r="H17" s="18">
        <v>1781.22</v>
      </c>
      <c r="I17" s="18">
        <v>0</v>
      </c>
      <c r="J17" s="18">
        <v>61155</v>
      </c>
      <c r="K17" s="18">
        <v>61155</v>
      </c>
      <c r="L17" s="44">
        <v>1080</v>
      </c>
      <c r="M17" s="44">
        <v>0</v>
      </c>
      <c r="N17" s="44">
        <v>0</v>
      </c>
      <c r="O17" s="44">
        <v>0</v>
      </c>
      <c r="P17" s="44">
        <v>0</v>
      </c>
      <c r="Q17" s="18">
        <f t="shared" si="0"/>
        <v>62235</v>
      </c>
    </row>
    <row r="18" spans="1:17" s="24" customFormat="1" ht="15" customHeight="1">
      <c r="A18" s="42">
        <v>10</v>
      </c>
      <c r="B18" s="16">
        <v>113</v>
      </c>
      <c r="C18" s="17" t="s">
        <v>55</v>
      </c>
      <c r="D18" s="18">
        <v>58888</v>
      </c>
      <c r="E18" s="18">
        <v>0</v>
      </c>
      <c r="F18" s="18">
        <v>58888</v>
      </c>
      <c r="G18" s="70">
        <v>0.03</v>
      </c>
      <c r="H18" s="18">
        <v>1766.64</v>
      </c>
      <c r="I18" s="18">
        <v>0</v>
      </c>
      <c r="J18" s="18">
        <v>60655</v>
      </c>
      <c r="K18" s="18">
        <v>60655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18">
        <f t="shared" si="0"/>
        <v>60655</v>
      </c>
    </row>
    <row r="19" spans="1:17" s="24" customFormat="1" ht="15" customHeight="1">
      <c r="A19" s="42">
        <v>11</v>
      </c>
      <c r="B19" s="16">
        <v>113</v>
      </c>
      <c r="C19" s="17" t="s">
        <v>55</v>
      </c>
      <c r="D19" s="18">
        <v>58888</v>
      </c>
      <c r="E19" s="18">
        <v>486</v>
      </c>
      <c r="F19" s="18">
        <v>59374</v>
      </c>
      <c r="G19" s="70">
        <v>0.03</v>
      </c>
      <c r="H19" s="18">
        <v>1781.22</v>
      </c>
      <c r="I19" s="18">
        <v>0</v>
      </c>
      <c r="J19" s="18">
        <v>61155</v>
      </c>
      <c r="K19" s="18">
        <v>61155</v>
      </c>
      <c r="L19" s="44">
        <v>1020</v>
      </c>
      <c r="M19" s="44">
        <v>0</v>
      </c>
      <c r="N19" s="44">
        <v>0</v>
      </c>
      <c r="O19" s="44">
        <v>0</v>
      </c>
      <c r="P19" s="44">
        <v>0</v>
      </c>
      <c r="Q19" s="18">
        <f t="shared" si="0"/>
        <v>62175</v>
      </c>
    </row>
    <row r="20" spans="1:17" s="24" customFormat="1" ht="15" customHeight="1">
      <c r="A20" s="42">
        <v>12</v>
      </c>
      <c r="B20" s="16">
        <v>113</v>
      </c>
      <c r="C20" s="17" t="s">
        <v>55</v>
      </c>
      <c r="D20" s="18">
        <v>58888</v>
      </c>
      <c r="E20" s="18">
        <v>0</v>
      </c>
      <c r="F20" s="18">
        <v>58888</v>
      </c>
      <c r="G20" s="70">
        <v>0.03</v>
      </c>
      <c r="H20" s="18">
        <v>1766.64</v>
      </c>
      <c r="I20" s="18">
        <v>0</v>
      </c>
      <c r="J20" s="18">
        <v>60655</v>
      </c>
      <c r="K20" s="18">
        <v>60655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18">
        <f t="shared" si="0"/>
        <v>60655</v>
      </c>
    </row>
    <row r="21" spans="1:17" s="24" customFormat="1" ht="15" customHeight="1">
      <c r="A21" s="42">
        <v>13</v>
      </c>
      <c r="B21" s="16">
        <v>113</v>
      </c>
      <c r="C21" s="17" t="s">
        <v>55</v>
      </c>
      <c r="D21" s="18">
        <v>58888</v>
      </c>
      <c r="E21" s="18">
        <v>486</v>
      </c>
      <c r="F21" s="18">
        <v>59374</v>
      </c>
      <c r="G21" s="70">
        <v>0.03</v>
      </c>
      <c r="H21" s="18">
        <v>1781.22</v>
      </c>
      <c r="I21" s="18">
        <v>0</v>
      </c>
      <c r="J21" s="18">
        <v>61155</v>
      </c>
      <c r="K21" s="18">
        <v>61155</v>
      </c>
      <c r="L21" s="44">
        <v>900</v>
      </c>
      <c r="M21" s="44">
        <v>0</v>
      </c>
      <c r="N21" s="44">
        <v>0</v>
      </c>
      <c r="O21" s="44">
        <v>0</v>
      </c>
      <c r="P21" s="44">
        <v>0</v>
      </c>
      <c r="Q21" s="18">
        <f t="shared" si="0"/>
        <v>62055</v>
      </c>
    </row>
    <row r="22" spans="1:17" s="24" customFormat="1" ht="15" customHeight="1">
      <c r="A22" s="42">
        <v>14</v>
      </c>
      <c r="B22" s="16">
        <v>113</v>
      </c>
      <c r="C22" s="17" t="s">
        <v>55</v>
      </c>
      <c r="D22" s="18">
        <v>57513</v>
      </c>
      <c r="E22" s="18">
        <v>-500</v>
      </c>
      <c r="F22" s="18">
        <v>57013</v>
      </c>
      <c r="G22" s="70">
        <v>0.03</v>
      </c>
      <c r="H22" s="18">
        <v>1710</v>
      </c>
      <c r="I22" s="18">
        <v>515</v>
      </c>
      <c r="J22" s="18">
        <v>59238</v>
      </c>
      <c r="K22" s="18">
        <v>59238</v>
      </c>
      <c r="L22" s="44">
        <v>840</v>
      </c>
      <c r="M22" s="44">
        <v>0</v>
      </c>
      <c r="N22" s="44">
        <v>0</v>
      </c>
      <c r="O22" s="44">
        <v>0</v>
      </c>
      <c r="P22" s="44">
        <v>0</v>
      </c>
      <c r="Q22" s="18">
        <f t="shared" si="0"/>
        <v>60078</v>
      </c>
    </row>
    <row r="23" spans="1:17" s="24" customFormat="1" ht="15" customHeight="1">
      <c r="A23" s="42">
        <v>16</v>
      </c>
      <c r="B23" s="16">
        <v>113</v>
      </c>
      <c r="C23" s="17" t="s">
        <v>56</v>
      </c>
      <c r="D23" s="18">
        <v>55788</v>
      </c>
      <c r="E23" s="18">
        <v>0</v>
      </c>
      <c r="F23" s="18">
        <v>55788</v>
      </c>
      <c r="G23" s="70">
        <v>0.03</v>
      </c>
      <c r="H23" s="18">
        <v>1673.64</v>
      </c>
      <c r="I23" s="18">
        <v>0</v>
      </c>
      <c r="J23" s="18">
        <v>57462</v>
      </c>
      <c r="K23" s="18">
        <v>57462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18">
        <f t="shared" si="0"/>
        <v>57462</v>
      </c>
    </row>
    <row r="24" spans="1:17" s="24" customFormat="1" ht="15" customHeight="1">
      <c r="A24" s="42">
        <v>17</v>
      </c>
      <c r="B24" s="16">
        <v>113</v>
      </c>
      <c r="C24" s="17" t="s">
        <v>56</v>
      </c>
      <c r="D24" s="18">
        <v>55788</v>
      </c>
      <c r="E24" s="18">
        <v>0</v>
      </c>
      <c r="F24" s="18">
        <v>55788</v>
      </c>
      <c r="G24" s="70">
        <v>0.03</v>
      </c>
      <c r="H24" s="18">
        <v>1673.64</v>
      </c>
      <c r="I24" s="18">
        <v>0</v>
      </c>
      <c r="J24" s="18">
        <v>57462</v>
      </c>
      <c r="K24" s="18">
        <v>57462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18">
        <f t="shared" si="0"/>
        <v>57462</v>
      </c>
    </row>
    <row r="25" spans="1:17" s="24" customFormat="1" ht="15" customHeight="1">
      <c r="A25" s="42">
        <v>18</v>
      </c>
      <c r="B25" s="16">
        <v>113</v>
      </c>
      <c r="C25" s="17" t="s">
        <v>57</v>
      </c>
      <c r="D25" s="18">
        <v>48199</v>
      </c>
      <c r="E25" s="18">
        <v>1</v>
      </c>
      <c r="F25" s="18">
        <v>48200</v>
      </c>
      <c r="G25" s="70">
        <v>0.03</v>
      </c>
      <c r="H25" s="18">
        <v>1446</v>
      </c>
      <c r="I25" s="18">
        <v>0</v>
      </c>
      <c r="J25" s="18">
        <v>49646</v>
      </c>
      <c r="K25" s="18">
        <v>49646</v>
      </c>
      <c r="L25" s="44">
        <v>1620</v>
      </c>
      <c r="M25" s="44">
        <v>0</v>
      </c>
      <c r="N25" s="44">
        <v>0</v>
      </c>
      <c r="O25" s="44">
        <v>0</v>
      </c>
      <c r="P25" s="44">
        <v>0</v>
      </c>
      <c r="Q25" s="18">
        <f t="shared" si="0"/>
        <v>51266</v>
      </c>
    </row>
    <row r="26" spans="1:17" s="22" customFormat="1" ht="15" customHeight="1">
      <c r="A26" s="42">
        <v>19</v>
      </c>
      <c r="B26" s="16">
        <v>113</v>
      </c>
      <c r="C26" s="17" t="s">
        <v>58</v>
      </c>
      <c r="D26" s="18">
        <v>42884</v>
      </c>
      <c r="E26" s="18">
        <v>605</v>
      </c>
      <c r="F26" s="18">
        <v>43489</v>
      </c>
      <c r="G26" s="70">
        <v>0.03</v>
      </c>
      <c r="H26" s="18">
        <v>1304.67</v>
      </c>
      <c r="I26" s="18">
        <v>0</v>
      </c>
      <c r="J26" s="18">
        <v>44794</v>
      </c>
      <c r="K26" s="18">
        <v>44794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18">
        <f t="shared" si="0"/>
        <v>44794</v>
      </c>
    </row>
    <row r="27" spans="1:17" s="24" customFormat="1" ht="15" customHeight="1">
      <c r="A27" s="42">
        <v>20</v>
      </c>
      <c r="B27" s="16">
        <v>113</v>
      </c>
      <c r="C27" s="17" t="s">
        <v>58</v>
      </c>
      <c r="D27" s="18">
        <v>42884</v>
      </c>
      <c r="E27" s="18">
        <v>605</v>
      </c>
      <c r="F27" s="18">
        <v>43489</v>
      </c>
      <c r="G27" s="70">
        <v>0.03</v>
      </c>
      <c r="H27" s="18">
        <v>1304.67</v>
      </c>
      <c r="I27" s="18">
        <v>0</v>
      </c>
      <c r="J27" s="18">
        <v>44794</v>
      </c>
      <c r="K27" s="18">
        <v>44794</v>
      </c>
      <c r="L27" s="44">
        <v>600</v>
      </c>
      <c r="M27" s="44">
        <v>0</v>
      </c>
      <c r="N27" s="44">
        <v>0</v>
      </c>
      <c r="O27" s="44">
        <v>0</v>
      </c>
      <c r="P27" s="44">
        <v>0</v>
      </c>
      <c r="Q27" s="18">
        <f t="shared" si="0"/>
        <v>45394</v>
      </c>
    </row>
    <row r="28" spans="1:17" s="24" customFormat="1" ht="15" customHeight="1">
      <c r="A28" s="42">
        <v>21</v>
      </c>
      <c r="B28" s="16">
        <v>113</v>
      </c>
      <c r="C28" s="17" t="s">
        <v>58</v>
      </c>
      <c r="D28" s="18">
        <v>42884</v>
      </c>
      <c r="E28" s="18">
        <v>605</v>
      </c>
      <c r="F28" s="18">
        <v>43489</v>
      </c>
      <c r="G28" s="70">
        <v>0.03</v>
      </c>
      <c r="H28" s="18">
        <v>1304.67</v>
      </c>
      <c r="I28" s="18">
        <v>0</v>
      </c>
      <c r="J28" s="18">
        <v>44794</v>
      </c>
      <c r="K28" s="18">
        <v>44794</v>
      </c>
      <c r="L28" s="44">
        <v>720</v>
      </c>
      <c r="M28" s="44">
        <v>0</v>
      </c>
      <c r="N28" s="44">
        <v>0</v>
      </c>
      <c r="O28" s="44">
        <v>0</v>
      </c>
      <c r="P28" s="44">
        <v>0</v>
      </c>
      <c r="Q28" s="18">
        <f t="shared" si="0"/>
        <v>45514</v>
      </c>
    </row>
    <row r="29" spans="1:17" s="24" customFormat="1" ht="15" customHeight="1">
      <c r="A29" s="42">
        <v>22</v>
      </c>
      <c r="B29" s="16">
        <v>113</v>
      </c>
      <c r="C29" s="17" t="s">
        <v>58</v>
      </c>
      <c r="D29" s="18">
        <v>42884</v>
      </c>
      <c r="E29" s="18">
        <v>605</v>
      </c>
      <c r="F29" s="18">
        <v>43489</v>
      </c>
      <c r="G29" s="70">
        <v>0.03</v>
      </c>
      <c r="H29" s="18">
        <v>1304.67</v>
      </c>
      <c r="I29" s="18">
        <v>0</v>
      </c>
      <c r="J29" s="18">
        <v>44794</v>
      </c>
      <c r="K29" s="18">
        <v>44794</v>
      </c>
      <c r="L29" s="44">
        <v>420</v>
      </c>
      <c r="M29" s="44">
        <v>0</v>
      </c>
      <c r="N29" s="44">
        <v>0</v>
      </c>
      <c r="O29" s="44">
        <v>0</v>
      </c>
      <c r="P29" s="44">
        <v>0</v>
      </c>
      <c r="Q29" s="18">
        <f t="shared" si="0"/>
        <v>45214</v>
      </c>
    </row>
    <row r="30" spans="1:17" s="24" customFormat="1" ht="15" customHeight="1">
      <c r="A30" s="42">
        <v>23</v>
      </c>
      <c r="B30" s="16">
        <v>113</v>
      </c>
      <c r="C30" s="17" t="s">
        <v>58</v>
      </c>
      <c r="D30" s="18">
        <v>42884</v>
      </c>
      <c r="E30" s="18">
        <v>605</v>
      </c>
      <c r="F30" s="18">
        <v>43489</v>
      </c>
      <c r="G30" s="70">
        <v>0.03</v>
      </c>
      <c r="H30" s="18">
        <v>1304.67</v>
      </c>
      <c r="I30" s="18">
        <v>0</v>
      </c>
      <c r="J30" s="18">
        <v>44794</v>
      </c>
      <c r="K30" s="18">
        <v>44794</v>
      </c>
      <c r="L30" s="44">
        <v>420</v>
      </c>
      <c r="M30" s="44">
        <v>0</v>
      </c>
      <c r="N30" s="44">
        <v>0</v>
      </c>
      <c r="O30" s="44">
        <v>0</v>
      </c>
      <c r="P30" s="44">
        <v>0</v>
      </c>
      <c r="Q30" s="18">
        <f t="shared" si="0"/>
        <v>45214</v>
      </c>
    </row>
    <row r="31" spans="1:17" s="24" customFormat="1" ht="15" customHeight="1">
      <c r="A31" s="42">
        <v>24</v>
      </c>
      <c r="B31" s="16">
        <v>113</v>
      </c>
      <c r="C31" s="17" t="s">
        <v>58</v>
      </c>
      <c r="D31" s="18">
        <v>40078</v>
      </c>
      <c r="E31" s="18">
        <v>0</v>
      </c>
      <c r="F31" s="18">
        <v>40078</v>
      </c>
      <c r="G31" s="70">
        <v>0.03</v>
      </c>
      <c r="H31" s="18">
        <v>1202.3399999999999</v>
      </c>
      <c r="I31" s="18">
        <v>0</v>
      </c>
      <c r="J31" s="18">
        <v>41280</v>
      </c>
      <c r="K31" s="18">
        <v>41280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18">
        <f t="shared" si="0"/>
        <v>41280</v>
      </c>
    </row>
    <row r="32" spans="1:17" s="24" customFormat="1" ht="15" customHeight="1">
      <c r="A32" s="42">
        <v>25</v>
      </c>
      <c r="B32" s="16">
        <v>113</v>
      </c>
      <c r="C32" s="17" t="s">
        <v>58</v>
      </c>
      <c r="D32" s="18">
        <v>42884</v>
      </c>
      <c r="E32" s="18">
        <v>605</v>
      </c>
      <c r="F32" s="18">
        <v>43489</v>
      </c>
      <c r="G32" s="70">
        <v>0.03</v>
      </c>
      <c r="H32" s="18">
        <v>1305</v>
      </c>
      <c r="I32" s="18">
        <v>0</v>
      </c>
      <c r="J32" s="18">
        <v>44794</v>
      </c>
      <c r="K32" s="18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18">
        <f t="shared" si="0"/>
        <v>0</v>
      </c>
    </row>
    <row r="33" spans="1:17" s="24" customFormat="1" ht="15" customHeight="1">
      <c r="A33" s="42">
        <v>26</v>
      </c>
      <c r="B33" s="16">
        <v>113</v>
      </c>
      <c r="C33" s="17" t="s">
        <v>58</v>
      </c>
      <c r="D33" s="18">
        <v>42884</v>
      </c>
      <c r="E33" s="18">
        <v>605</v>
      </c>
      <c r="F33" s="18">
        <v>43489</v>
      </c>
      <c r="G33" s="70">
        <v>0.03</v>
      </c>
      <c r="H33" s="18">
        <v>1304.67</v>
      </c>
      <c r="I33" s="18">
        <v>0</v>
      </c>
      <c r="J33" s="18">
        <v>44794</v>
      </c>
      <c r="K33" s="18">
        <v>44794</v>
      </c>
      <c r="L33" s="44">
        <v>480</v>
      </c>
      <c r="M33" s="44">
        <v>0</v>
      </c>
      <c r="N33" s="44">
        <v>0</v>
      </c>
      <c r="O33" s="44">
        <v>0</v>
      </c>
      <c r="P33" s="44">
        <v>0</v>
      </c>
      <c r="Q33" s="18">
        <f t="shared" si="0"/>
        <v>45274</v>
      </c>
    </row>
    <row r="34" spans="1:17" s="24" customFormat="1" ht="15" customHeight="1">
      <c r="A34" s="42" t="s">
        <v>59</v>
      </c>
      <c r="B34" s="16">
        <v>113</v>
      </c>
      <c r="C34" s="17" t="s">
        <v>31</v>
      </c>
      <c r="D34" s="18">
        <v>41481</v>
      </c>
      <c r="E34" s="18">
        <v>0</v>
      </c>
      <c r="F34" s="18">
        <v>41481</v>
      </c>
      <c r="G34" s="70">
        <v>0.03</v>
      </c>
      <c r="H34" s="18">
        <v>1244.43</v>
      </c>
      <c r="I34" s="18">
        <v>0</v>
      </c>
      <c r="J34" s="18">
        <v>42725</v>
      </c>
      <c r="K34" s="18">
        <v>42725</v>
      </c>
      <c r="L34" s="44">
        <v>1440</v>
      </c>
      <c r="M34" s="44">
        <v>0</v>
      </c>
      <c r="N34" s="44">
        <v>0</v>
      </c>
      <c r="O34" s="44">
        <v>0</v>
      </c>
      <c r="P34" s="44">
        <v>0</v>
      </c>
      <c r="Q34" s="18">
        <f t="shared" si="0"/>
        <v>44165</v>
      </c>
    </row>
    <row r="35" spans="1:17" s="25" customFormat="1" ht="15" customHeight="1">
      <c r="A35" s="42">
        <v>28</v>
      </c>
      <c r="B35" s="16">
        <v>113</v>
      </c>
      <c r="C35" s="17" t="s">
        <v>60</v>
      </c>
      <c r="D35" s="18">
        <v>40078</v>
      </c>
      <c r="E35" s="18">
        <v>0</v>
      </c>
      <c r="F35" s="18">
        <v>40078</v>
      </c>
      <c r="G35" s="70">
        <v>0.03</v>
      </c>
      <c r="H35" s="18">
        <v>1202</v>
      </c>
      <c r="I35" s="18">
        <v>0</v>
      </c>
      <c r="J35" s="18">
        <v>41280</v>
      </c>
      <c r="K35" s="18">
        <v>41280</v>
      </c>
      <c r="L35" s="44">
        <v>540</v>
      </c>
      <c r="M35" s="44">
        <v>0</v>
      </c>
      <c r="N35" s="44">
        <v>0</v>
      </c>
      <c r="O35" s="44">
        <v>0</v>
      </c>
      <c r="P35" s="44">
        <v>0</v>
      </c>
      <c r="Q35" s="18">
        <f t="shared" si="0"/>
        <v>41820</v>
      </c>
    </row>
    <row r="36" spans="1:17" ht="15" customHeight="1">
      <c r="A36" s="42">
        <v>29</v>
      </c>
      <c r="B36" s="16">
        <v>113</v>
      </c>
      <c r="C36" s="17" t="s">
        <v>61</v>
      </c>
      <c r="D36" s="18">
        <v>38408</v>
      </c>
      <c r="E36" s="18">
        <v>0</v>
      </c>
      <c r="F36" s="18">
        <v>38408</v>
      </c>
      <c r="G36" s="70">
        <v>0.03</v>
      </c>
      <c r="H36" s="18">
        <v>1152.24</v>
      </c>
      <c r="I36" s="18">
        <v>0</v>
      </c>
      <c r="J36" s="18">
        <v>39560</v>
      </c>
      <c r="K36" s="18">
        <v>39560</v>
      </c>
      <c r="L36" s="44">
        <v>1500</v>
      </c>
      <c r="M36" s="44">
        <v>0</v>
      </c>
      <c r="N36" s="44">
        <v>0</v>
      </c>
      <c r="O36" s="44">
        <v>0</v>
      </c>
      <c r="P36" s="44">
        <v>0</v>
      </c>
      <c r="Q36" s="18">
        <f t="shared" si="0"/>
        <v>41060</v>
      </c>
    </row>
    <row r="37" spans="1:17" ht="15" customHeight="1">
      <c r="A37" s="42">
        <v>30</v>
      </c>
      <c r="B37" s="16">
        <v>113</v>
      </c>
      <c r="C37" s="17" t="s">
        <v>62</v>
      </c>
      <c r="D37" s="18">
        <v>34360</v>
      </c>
      <c r="E37" s="18">
        <v>0</v>
      </c>
      <c r="F37" s="18">
        <v>34360</v>
      </c>
      <c r="G37" s="70">
        <v>0.03</v>
      </c>
      <c r="H37" s="18">
        <v>1031</v>
      </c>
      <c r="I37" s="18">
        <v>0</v>
      </c>
      <c r="J37" s="18">
        <v>35391</v>
      </c>
      <c r="K37" s="18">
        <v>35391</v>
      </c>
      <c r="L37" s="44">
        <v>900</v>
      </c>
      <c r="M37" s="44">
        <v>0</v>
      </c>
      <c r="N37" s="44">
        <v>0</v>
      </c>
      <c r="O37" s="44">
        <v>0</v>
      </c>
      <c r="P37" s="44">
        <v>0</v>
      </c>
      <c r="Q37" s="18">
        <f t="shared" si="0"/>
        <v>36291</v>
      </c>
    </row>
    <row r="38" spans="1:17" ht="15" customHeight="1">
      <c r="A38" s="42">
        <v>31</v>
      </c>
      <c r="B38" s="16">
        <v>113</v>
      </c>
      <c r="C38" s="17" t="s">
        <v>63</v>
      </c>
      <c r="D38" s="18">
        <v>31520</v>
      </c>
      <c r="E38" s="18">
        <v>387</v>
      </c>
      <c r="F38" s="18">
        <v>31907</v>
      </c>
      <c r="G38" s="70">
        <v>0.03</v>
      </c>
      <c r="H38" s="18">
        <v>957</v>
      </c>
      <c r="I38" s="18">
        <v>0</v>
      </c>
      <c r="J38" s="18">
        <v>32864</v>
      </c>
      <c r="K38" s="18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18">
        <f t="shared" si="0"/>
        <v>0</v>
      </c>
    </row>
    <row r="39" spans="1:17" ht="15" customHeight="1">
      <c r="A39" s="42">
        <v>32</v>
      </c>
      <c r="B39" s="16">
        <v>113</v>
      </c>
      <c r="C39" s="17" t="s">
        <v>49</v>
      </c>
      <c r="D39" s="18">
        <v>31520</v>
      </c>
      <c r="E39" s="18">
        <v>0</v>
      </c>
      <c r="F39" s="18">
        <v>31520</v>
      </c>
      <c r="G39" s="70">
        <v>0.03</v>
      </c>
      <c r="H39" s="18">
        <v>945.6</v>
      </c>
      <c r="I39" s="18">
        <v>0</v>
      </c>
      <c r="J39" s="18">
        <v>32466</v>
      </c>
      <c r="K39" s="18">
        <v>32466</v>
      </c>
      <c r="L39" s="44">
        <v>1440</v>
      </c>
      <c r="M39" s="44">
        <v>0</v>
      </c>
      <c r="N39" s="44">
        <v>0</v>
      </c>
      <c r="O39" s="44">
        <v>0</v>
      </c>
      <c r="P39" s="44">
        <v>0</v>
      </c>
      <c r="Q39" s="18">
        <f t="shared" si="0"/>
        <v>33906</v>
      </c>
    </row>
    <row r="40" spans="1:17" ht="15" customHeight="1">
      <c r="A40" s="42">
        <v>33</v>
      </c>
      <c r="B40" s="16">
        <v>113</v>
      </c>
      <c r="C40" s="17" t="s">
        <v>64</v>
      </c>
      <c r="D40" s="18">
        <v>28792</v>
      </c>
      <c r="E40" s="18">
        <v>0</v>
      </c>
      <c r="F40" s="18">
        <v>28792</v>
      </c>
      <c r="G40" s="70">
        <v>0.03</v>
      </c>
      <c r="H40" s="18">
        <v>863.76</v>
      </c>
      <c r="I40" s="18">
        <v>0</v>
      </c>
      <c r="J40" s="18">
        <v>29656</v>
      </c>
      <c r="K40" s="18">
        <v>29656</v>
      </c>
      <c r="L40" s="44">
        <v>660</v>
      </c>
      <c r="M40" s="44">
        <v>0</v>
      </c>
      <c r="N40" s="44">
        <v>0</v>
      </c>
      <c r="O40" s="44">
        <v>0</v>
      </c>
      <c r="P40" s="44">
        <v>0</v>
      </c>
      <c r="Q40" s="18">
        <f t="shared" si="0"/>
        <v>30316</v>
      </c>
    </row>
    <row r="41" spans="1:17" ht="15" customHeight="1">
      <c r="A41" s="42">
        <v>34</v>
      </c>
      <c r="B41" s="16">
        <v>113</v>
      </c>
      <c r="C41" s="17" t="s">
        <v>64</v>
      </c>
      <c r="D41" s="18">
        <v>26140</v>
      </c>
      <c r="E41" s="18">
        <v>3</v>
      </c>
      <c r="F41" s="18">
        <v>26143</v>
      </c>
      <c r="G41" s="70">
        <v>0.03</v>
      </c>
      <c r="H41" s="18">
        <v>784.29</v>
      </c>
      <c r="I41" s="18">
        <v>0</v>
      </c>
      <c r="J41" s="18">
        <v>26927</v>
      </c>
      <c r="K41" s="18">
        <v>26927</v>
      </c>
      <c r="L41" s="44">
        <v>840</v>
      </c>
      <c r="M41" s="44">
        <v>0</v>
      </c>
      <c r="N41" s="44">
        <v>0</v>
      </c>
      <c r="O41" s="44">
        <v>0</v>
      </c>
      <c r="P41" s="44">
        <v>0</v>
      </c>
      <c r="Q41" s="18">
        <f t="shared" si="0"/>
        <v>27767</v>
      </c>
    </row>
    <row r="42" spans="1:17" ht="15" customHeight="1">
      <c r="A42" s="42">
        <v>35</v>
      </c>
      <c r="B42" s="16">
        <v>113</v>
      </c>
      <c r="C42" s="17" t="s">
        <v>39</v>
      </c>
      <c r="D42" s="18">
        <v>25256</v>
      </c>
      <c r="E42" s="18">
        <v>308</v>
      </c>
      <c r="F42" s="18">
        <v>25564</v>
      </c>
      <c r="G42" s="70">
        <v>0.03</v>
      </c>
      <c r="H42" s="18">
        <v>767</v>
      </c>
      <c r="I42" s="18">
        <v>0</v>
      </c>
      <c r="J42" s="18">
        <v>26331</v>
      </c>
      <c r="K42" s="18">
        <v>26331</v>
      </c>
      <c r="L42" s="44">
        <v>1260</v>
      </c>
      <c r="M42" s="44">
        <v>0</v>
      </c>
      <c r="N42" s="44">
        <v>0</v>
      </c>
      <c r="O42" s="44">
        <v>0</v>
      </c>
      <c r="P42" s="44">
        <v>0</v>
      </c>
      <c r="Q42" s="18">
        <f t="shared" si="0"/>
        <v>27591</v>
      </c>
    </row>
    <row r="43" spans="1:17">
      <c r="A43" s="42">
        <v>36</v>
      </c>
      <c r="B43" s="16">
        <v>113</v>
      </c>
      <c r="C43" s="17" t="s">
        <v>39</v>
      </c>
      <c r="D43" s="18">
        <v>25256</v>
      </c>
      <c r="E43" s="18">
        <v>307</v>
      </c>
      <c r="F43" s="18">
        <v>25563</v>
      </c>
      <c r="G43" s="70">
        <v>0.03</v>
      </c>
      <c r="H43" s="18">
        <v>766.89</v>
      </c>
      <c r="I43" s="18">
        <v>0</v>
      </c>
      <c r="J43" s="18">
        <v>26330</v>
      </c>
      <c r="K43" s="18">
        <v>26330</v>
      </c>
      <c r="L43" s="44">
        <v>420</v>
      </c>
      <c r="M43" s="44">
        <v>0</v>
      </c>
      <c r="N43" s="44">
        <v>0</v>
      </c>
      <c r="O43" s="44">
        <v>0</v>
      </c>
      <c r="P43" s="44">
        <v>0</v>
      </c>
      <c r="Q43" s="18">
        <f t="shared" si="0"/>
        <v>26750</v>
      </c>
    </row>
    <row r="44" spans="1:17">
      <c r="A44" s="42">
        <v>37</v>
      </c>
      <c r="B44" s="16">
        <v>113</v>
      </c>
      <c r="C44" s="17" t="s">
        <v>39</v>
      </c>
      <c r="D44" s="18">
        <v>25256</v>
      </c>
      <c r="E44" s="18">
        <v>307</v>
      </c>
      <c r="F44" s="18">
        <v>25563</v>
      </c>
      <c r="G44" s="70">
        <v>0.03</v>
      </c>
      <c r="H44" s="18">
        <v>766.89</v>
      </c>
      <c r="I44" s="18">
        <v>0</v>
      </c>
      <c r="J44" s="18">
        <v>26330</v>
      </c>
      <c r="K44" s="18">
        <v>26330</v>
      </c>
      <c r="L44" s="44">
        <v>1500</v>
      </c>
      <c r="M44" s="44">
        <v>0</v>
      </c>
      <c r="N44" s="44">
        <v>0</v>
      </c>
      <c r="O44" s="44">
        <v>0</v>
      </c>
      <c r="P44" s="44">
        <v>0</v>
      </c>
      <c r="Q44" s="18">
        <f t="shared" si="0"/>
        <v>27830</v>
      </c>
    </row>
    <row r="45" spans="1:17">
      <c r="A45" s="42">
        <v>38</v>
      </c>
      <c r="B45" s="16">
        <v>113</v>
      </c>
      <c r="C45" s="17" t="s">
        <v>39</v>
      </c>
      <c r="D45" s="18">
        <v>25256</v>
      </c>
      <c r="E45" s="18">
        <v>0</v>
      </c>
      <c r="F45" s="18">
        <v>25256</v>
      </c>
      <c r="G45" s="70">
        <v>0.03</v>
      </c>
      <c r="H45" s="18">
        <v>757.68</v>
      </c>
      <c r="I45" s="18">
        <v>0</v>
      </c>
      <c r="J45" s="18">
        <v>26014</v>
      </c>
      <c r="K45" s="18">
        <v>26014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18">
        <f t="shared" si="0"/>
        <v>26014</v>
      </c>
    </row>
    <row r="46" spans="1:17">
      <c r="A46" s="42">
        <v>39</v>
      </c>
      <c r="B46" s="16">
        <v>113</v>
      </c>
      <c r="C46" s="17" t="s">
        <v>39</v>
      </c>
      <c r="D46" s="18">
        <v>25256</v>
      </c>
      <c r="E46" s="18">
        <v>307</v>
      </c>
      <c r="F46" s="18">
        <v>25563</v>
      </c>
      <c r="G46" s="70">
        <v>0.03</v>
      </c>
      <c r="H46" s="18">
        <v>766.89</v>
      </c>
      <c r="I46" s="18">
        <v>0</v>
      </c>
      <c r="J46" s="18">
        <v>26330</v>
      </c>
      <c r="K46" s="18">
        <v>26330</v>
      </c>
      <c r="L46" s="44">
        <v>720</v>
      </c>
      <c r="M46" s="44">
        <v>0</v>
      </c>
      <c r="N46" s="44">
        <v>0</v>
      </c>
      <c r="O46" s="44">
        <v>0</v>
      </c>
      <c r="P46" s="44">
        <v>0</v>
      </c>
      <c r="Q46" s="18">
        <f t="shared" si="0"/>
        <v>27050</v>
      </c>
    </row>
    <row r="47" spans="1:17">
      <c r="A47" s="42">
        <v>40</v>
      </c>
      <c r="B47" s="16">
        <v>113</v>
      </c>
      <c r="C47" s="17" t="s">
        <v>39</v>
      </c>
      <c r="D47" s="18">
        <v>25256</v>
      </c>
      <c r="E47" s="18">
        <v>35</v>
      </c>
      <c r="F47" s="18">
        <v>25291</v>
      </c>
      <c r="G47" s="70">
        <v>0.03</v>
      </c>
      <c r="H47" s="18">
        <v>758.73</v>
      </c>
      <c r="I47" s="18">
        <v>0</v>
      </c>
      <c r="J47" s="18">
        <v>26050</v>
      </c>
      <c r="K47" s="18">
        <v>26050</v>
      </c>
      <c r="L47" s="44">
        <v>660</v>
      </c>
      <c r="M47" s="44">
        <v>0</v>
      </c>
      <c r="N47" s="44">
        <v>0</v>
      </c>
      <c r="O47" s="44">
        <v>0</v>
      </c>
      <c r="P47" s="44">
        <v>0</v>
      </c>
      <c r="Q47" s="18">
        <f t="shared" si="0"/>
        <v>26710</v>
      </c>
    </row>
    <row r="48" spans="1:17">
      <c r="A48" s="32"/>
      <c r="B48" s="20"/>
      <c r="C48" s="33" t="s">
        <v>128</v>
      </c>
      <c r="D48" s="21"/>
      <c r="E48" s="21"/>
      <c r="F48" s="21"/>
      <c r="G48" s="34"/>
      <c r="H48" s="21"/>
      <c r="I48" s="21"/>
      <c r="J48" s="21"/>
      <c r="K48" s="21"/>
      <c r="L48" s="35"/>
      <c r="M48" s="35"/>
      <c r="N48" s="35"/>
      <c r="O48" s="35"/>
      <c r="P48" s="35"/>
      <c r="Q48" s="21"/>
    </row>
    <row r="49" spans="1:17">
      <c r="A49" s="36">
        <v>41</v>
      </c>
      <c r="B49" s="37">
        <v>113</v>
      </c>
      <c r="C49" s="38" t="s">
        <v>39</v>
      </c>
      <c r="D49" s="72">
        <v>25256</v>
      </c>
      <c r="E49" s="39">
        <v>0</v>
      </c>
      <c r="F49" s="39">
        <v>25256</v>
      </c>
      <c r="G49" s="40">
        <v>0.03</v>
      </c>
      <c r="H49" s="39">
        <v>758</v>
      </c>
      <c r="I49" s="39">
        <v>0</v>
      </c>
      <c r="J49" s="39">
        <v>26014</v>
      </c>
      <c r="K49" s="39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39">
        <v>0</v>
      </c>
    </row>
    <row r="50" spans="1:17">
      <c r="A50" s="42">
        <v>42</v>
      </c>
      <c r="B50" s="16">
        <v>113</v>
      </c>
      <c r="C50" s="17" t="s">
        <v>65</v>
      </c>
      <c r="D50" s="18">
        <v>25021</v>
      </c>
      <c r="E50" s="18">
        <v>0</v>
      </c>
      <c r="F50" s="18">
        <v>25021</v>
      </c>
      <c r="G50" s="70">
        <v>0.03</v>
      </c>
      <c r="H50" s="18">
        <v>750.63</v>
      </c>
      <c r="I50" s="18">
        <v>0</v>
      </c>
      <c r="J50" s="18">
        <v>25772</v>
      </c>
      <c r="K50" s="18">
        <v>25772</v>
      </c>
      <c r="L50" s="44">
        <v>720</v>
      </c>
      <c r="M50" s="44">
        <v>0</v>
      </c>
      <c r="N50" s="44">
        <v>0</v>
      </c>
      <c r="O50" s="44">
        <v>0</v>
      </c>
      <c r="P50" s="44">
        <v>0</v>
      </c>
      <c r="Q50" s="18">
        <f>SUM(K50:P50)</f>
        <v>26492</v>
      </c>
    </row>
    <row r="51" spans="1:17">
      <c r="A51" s="42">
        <v>43</v>
      </c>
      <c r="B51" s="16">
        <v>113</v>
      </c>
      <c r="C51" s="17" t="s">
        <v>66</v>
      </c>
      <c r="D51" s="18">
        <v>24261</v>
      </c>
      <c r="E51" s="18">
        <v>0</v>
      </c>
      <c r="F51" s="18">
        <v>24261</v>
      </c>
      <c r="G51" s="70">
        <v>0.03</v>
      </c>
      <c r="H51" s="18">
        <v>727.83</v>
      </c>
      <c r="I51" s="18">
        <v>0</v>
      </c>
      <c r="J51" s="18">
        <v>24989</v>
      </c>
      <c r="K51" s="18">
        <v>19618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18">
        <f t="shared" ref="Q51:Q113" si="1">SUM(K51:P51)</f>
        <v>19618</v>
      </c>
    </row>
    <row r="52" spans="1:17">
      <c r="A52" s="42">
        <v>44</v>
      </c>
      <c r="B52" s="16">
        <v>113</v>
      </c>
      <c r="C52" s="17" t="s">
        <v>44</v>
      </c>
      <c r="D52" s="18">
        <v>23927</v>
      </c>
      <c r="E52" s="18">
        <v>73</v>
      </c>
      <c r="F52" s="18">
        <v>24000</v>
      </c>
      <c r="G52" s="70">
        <v>0.03</v>
      </c>
      <c r="H52" s="18">
        <v>720</v>
      </c>
      <c r="I52" s="18">
        <v>0</v>
      </c>
      <c r="J52" s="18">
        <v>24720</v>
      </c>
      <c r="K52" s="18">
        <v>24720</v>
      </c>
      <c r="L52" s="44">
        <v>840</v>
      </c>
      <c r="M52" s="44">
        <v>0</v>
      </c>
      <c r="N52" s="44">
        <v>0</v>
      </c>
      <c r="O52" s="44">
        <v>0</v>
      </c>
      <c r="P52" s="44">
        <v>0</v>
      </c>
      <c r="Q52" s="18">
        <f t="shared" si="1"/>
        <v>25560</v>
      </c>
    </row>
    <row r="53" spans="1:17">
      <c r="A53" s="42">
        <v>45</v>
      </c>
      <c r="B53" s="16">
        <v>113</v>
      </c>
      <c r="C53" s="17" t="s">
        <v>67</v>
      </c>
      <c r="D53" s="18">
        <v>23927</v>
      </c>
      <c r="E53" s="18">
        <v>73</v>
      </c>
      <c r="F53" s="18">
        <v>24000</v>
      </c>
      <c r="G53" s="70">
        <v>0.03</v>
      </c>
      <c r="H53" s="18">
        <v>720</v>
      </c>
      <c r="I53" s="18">
        <v>0</v>
      </c>
      <c r="J53" s="18">
        <v>24720</v>
      </c>
      <c r="K53" s="18">
        <v>21187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18">
        <f t="shared" si="1"/>
        <v>21187</v>
      </c>
    </row>
    <row r="54" spans="1:17">
      <c r="A54" s="42">
        <v>46</v>
      </c>
      <c r="B54" s="16">
        <v>113</v>
      </c>
      <c r="C54" s="17" t="s">
        <v>67</v>
      </c>
      <c r="D54" s="18">
        <v>23927</v>
      </c>
      <c r="E54" s="18">
        <v>73</v>
      </c>
      <c r="F54" s="18">
        <v>24000</v>
      </c>
      <c r="G54" s="70">
        <v>0.03</v>
      </c>
      <c r="H54" s="18">
        <v>720</v>
      </c>
      <c r="I54" s="18">
        <v>0</v>
      </c>
      <c r="J54" s="18">
        <v>24720</v>
      </c>
      <c r="K54" s="18">
        <v>24720</v>
      </c>
      <c r="L54" s="44">
        <v>420</v>
      </c>
      <c r="M54" s="44">
        <v>0</v>
      </c>
      <c r="N54" s="44">
        <v>0</v>
      </c>
      <c r="O54" s="44">
        <v>0</v>
      </c>
      <c r="P54" s="44">
        <v>0</v>
      </c>
      <c r="Q54" s="18">
        <f t="shared" si="1"/>
        <v>25140</v>
      </c>
    </row>
    <row r="55" spans="1:17">
      <c r="A55" s="42">
        <v>47</v>
      </c>
      <c r="B55" s="16">
        <v>113</v>
      </c>
      <c r="C55" s="17" t="s">
        <v>68</v>
      </c>
      <c r="D55" s="18">
        <v>24203</v>
      </c>
      <c r="E55" s="18">
        <v>0</v>
      </c>
      <c r="F55" s="18">
        <v>24203</v>
      </c>
      <c r="G55" s="70">
        <v>0.03</v>
      </c>
      <c r="H55" s="18">
        <v>726.09</v>
      </c>
      <c r="I55" s="18">
        <v>0</v>
      </c>
      <c r="J55" s="18">
        <v>24929</v>
      </c>
      <c r="K55" s="18">
        <v>24929</v>
      </c>
      <c r="L55" s="44">
        <v>600</v>
      </c>
      <c r="M55" s="44">
        <v>0</v>
      </c>
      <c r="N55" s="44">
        <v>0</v>
      </c>
      <c r="O55" s="44">
        <v>0</v>
      </c>
      <c r="P55" s="44">
        <v>0</v>
      </c>
      <c r="Q55" s="18">
        <f t="shared" si="1"/>
        <v>25529</v>
      </c>
    </row>
    <row r="56" spans="1:17">
      <c r="A56" s="42">
        <v>48</v>
      </c>
      <c r="B56" s="16">
        <v>113</v>
      </c>
      <c r="C56" s="17" t="s">
        <v>44</v>
      </c>
      <c r="D56" s="18">
        <v>23927</v>
      </c>
      <c r="E56" s="18">
        <v>73</v>
      </c>
      <c r="F56" s="18">
        <v>24000</v>
      </c>
      <c r="G56" s="70">
        <v>0.03</v>
      </c>
      <c r="H56" s="18">
        <v>720</v>
      </c>
      <c r="I56" s="18">
        <v>0</v>
      </c>
      <c r="J56" s="18">
        <v>24720</v>
      </c>
      <c r="K56" s="18">
        <v>24720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18">
        <f t="shared" si="1"/>
        <v>24720</v>
      </c>
    </row>
    <row r="57" spans="1:17">
      <c r="A57" s="42">
        <v>49</v>
      </c>
      <c r="B57" s="16">
        <v>113</v>
      </c>
      <c r="C57" s="17" t="s">
        <v>44</v>
      </c>
      <c r="D57" s="18">
        <v>23927</v>
      </c>
      <c r="E57" s="18">
        <v>73</v>
      </c>
      <c r="F57" s="18">
        <v>24000</v>
      </c>
      <c r="G57" s="70">
        <v>0.03</v>
      </c>
      <c r="H57" s="18">
        <v>720</v>
      </c>
      <c r="I57" s="18">
        <v>0</v>
      </c>
      <c r="J57" s="18">
        <v>24720</v>
      </c>
      <c r="K57" s="18">
        <v>24720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18">
        <f t="shared" si="1"/>
        <v>24720</v>
      </c>
    </row>
    <row r="58" spans="1:17">
      <c r="A58" s="42">
        <v>50</v>
      </c>
      <c r="B58" s="16">
        <v>113</v>
      </c>
      <c r="C58" s="17" t="s">
        <v>44</v>
      </c>
      <c r="D58" s="18">
        <v>21653</v>
      </c>
      <c r="E58" s="18">
        <v>0</v>
      </c>
      <c r="F58" s="18">
        <v>21653</v>
      </c>
      <c r="G58" s="70">
        <v>0.03</v>
      </c>
      <c r="H58" s="18">
        <v>649.59</v>
      </c>
      <c r="I58" s="18">
        <v>0</v>
      </c>
      <c r="J58" s="18">
        <v>22303</v>
      </c>
      <c r="K58" s="18">
        <v>22303</v>
      </c>
      <c r="L58" s="44">
        <v>0</v>
      </c>
      <c r="M58" s="44">
        <v>0</v>
      </c>
      <c r="N58" s="44">
        <v>0</v>
      </c>
      <c r="O58" s="44">
        <v>0</v>
      </c>
      <c r="P58" s="44">
        <v>0</v>
      </c>
      <c r="Q58" s="18">
        <f t="shared" si="1"/>
        <v>22303</v>
      </c>
    </row>
    <row r="59" spans="1:17">
      <c r="A59" s="42">
        <v>51</v>
      </c>
      <c r="B59" s="16">
        <v>113</v>
      </c>
      <c r="C59" s="17" t="s">
        <v>67</v>
      </c>
      <c r="D59" s="18">
        <v>21653</v>
      </c>
      <c r="E59" s="18">
        <v>0</v>
      </c>
      <c r="F59" s="18">
        <v>21653</v>
      </c>
      <c r="G59" s="70">
        <v>0.03</v>
      </c>
      <c r="H59" s="18">
        <v>649.59</v>
      </c>
      <c r="I59" s="18">
        <v>0</v>
      </c>
      <c r="J59" s="18">
        <v>22303</v>
      </c>
      <c r="K59" s="18">
        <v>22303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18">
        <f t="shared" si="1"/>
        <v>22303</v>
      </c>
    </row>
    <row r="60" spans="1:17">
      <c r="A60" s="42">
        <v>53</v>
      </c>
      <c r="B60" s="16">
        <v>113</v>
      </c>
      <c r="C60" s="17" t="s">
        <v>44</v>
      </c>
      <c r="D60" s="18">
        <v>23927</v>
      </c>
      <c r="E60" s="18">
        <v>73</v>
      </c>
      <c r="F60" s="18">
        <v>24000</v>
      </c>
      <c r="G60" s="70">
        <v>0.03</v>
      </c>
      <c r="H60" s="18">
        <v>720</v>
      </c>
      <c r="I60" s="18">
        <v>0</v>
      </c>
      <c r="J60" s="18">
        <v>24720</v>
      </c>
      <c r="K60" s="18">
        <v>24720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18">
        <f t="shared" si="1"/>
        <v>24720</v>
      </c>
    </row>
    <row r="61" spans="1:17">
      <c r="A61" s="42">
        <v>55</v>
      </c>
      <c r="B61" s="16">
        <v>113</v>
      </c>
      <c r="C61" s="17" t="s">
        <v>67</v>
      </c>
      <c r="D61" s="18">
        <v>23927</v>
      </c>
      <c r="E61" s="18">
        <v>73</v>
      </c>
      <c r="F61" s="18">
        <v>24000</v>
      </c>
      <c r="G61" s="70">
        <v>0.03</v>
      </c>
      <c r="H61" s="18">
        <v>720</v>
      </c>
      <c r="I61" s="18">
        <v>0</v>
      </c>
      <c r="J61" s="18">
        <v>24720</v>
      </c>
      <c r="K61" s="18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18">
        <f t="shared" si="1"/>
        <v>0</v>
      </c>
    </row>
    <row r="62" spans="1:17">
      <c r="A62" s="42">
        <v>56</v>
      </c>
      <c r="B62" s="16">
        <v>113</v>
      </c>
      <c r="C62" s="17" t="s">
        <v>67</v>
      </c>
      <c r="D62" s="18">
        <v>23927</v>
      </c>
      <c r="E62" s="18">
        <v>73</v>
      </c>
      <c r="F62" s="18">
        <v>24000</v>
      </c>
      <c r="G62" s="70">
        <v>0.03</v>
      </c>
      <c r="H62" s="18">
        <v>720</v>
      </c>
      <c r="I62" s="18">
        <v>0</v>
      </c>
      <c r="J62" s="18">
        <v>24720</v>
      </c>
      <c r="K62" s="18">
        <v>24720</v>
      </c>
      <c r="L62" s="44">
        <v>0</v>
      </c>
      <c r="M62" s="44">
        <v>0</v>
      </c>
      <c r="N62" s="44">
        <v>0</v>
      </c>
      <c r="O62" s="44">
        <v>0</v>
      </c>
      <c r="P62" s="44">
        <v>0</v>
      </c>
      <c r="Q62" s="18">
        <f t="shared" si="1"/>
        <v>24720</v>
      </c>
    </row>
    <row r="63" spans="1:17">
      <c r="A63" s="42">
        <v>57</v>
      </c>
      <c r="B63" s="16">
        <v>113</v>
      </c>
      <c r="C63" s="17" t="s">
        <v>44</v>
      </c>
      <c r="D63" s="18">
        <v>21653</v>
      </c>
      <c r="E63" s="18">
        <v>0</v>
      </c>
      <c r="F63" s="18">
        <v>21653</v>
      </c>
      <c r="G63" s="70">
        <v>0.03</v>
      </c>
      <c r="H63" s="18">
        <v>649.59</v>
      </c>
      <c r="I63" s="18">
        <v>0</v>
      </c>
      <c r="J63" s="18">
        <v>22303</v>
      </c>
      <c r="K63" s="18">
        <v>22303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18">
        <f t="shared" si="1"/>
        <v>22303</v>
      </c>
    </row>
    <row r="64" spans="1:17">
      <c r="A64" s="42" t="s">
        <v>69</v>
      </c>
      <c r="B64" s="16">
        <v>113</v>
      </c>
      <c r="C64" s="17" t="s">
        <v>70</v>
      </c>
      <c r="D64" s="18">
        <v>16967</v>
      </c>
      <c r="E64" s="18">
        <v>0</v>
      </c>
      <c r="F64" s="18">
        <v>16967</v>
      </c>
      <c r="G64" s="70">
        <v>0.03</v>
      </c>
      <c r="H64" s="18">
        <v>509</v>
      </c>
      <c r="I64" s="18">
        <v>0</v>
      </c>
      <c r="J64" s="18">
        <v>17476</v>
      </c>
      <c r="K64" s="18">
        <v>16603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18">
        <f t="shared" si="1"/>
        <v>16603</v>
      </c>
    </row>
    <row r="65" spans="1:17">
      <c r="A65" s="42" t="s">
        <v>71</v>
      </c>
      <c r="B65" s="16">
        <v>113</v>
      </c>
      <c r="C65" s="17" t="s">
        <v>58</v>
      </c>
      <c r="D65" s="18">
        <v>10450</v>
      </c>
      <c r="E65" s="18">
        <v>0</v>
      </c>
      <c r="F65" s="18">
        <v>10450</v>
      </c>
      <c r="G65" s="70">
        <v>0.03</v>
      </c>
      <c r="H65" s="18">
        <v>314</v>
      </c>
      <c r="I65" s="18">
        <v>0</v>
      </c>
      <c r="J65" s="18">
        <v>10764</v>
      </c>
      <c r="K65" s="18">
        <v>10764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18">
        <f t="shared" si="1"/>
        <v>10764</v>
      </c>
    </row>
    <row r="66" spans="1:17">
      <c r="A66" s="42" t="s">
        <v>72</v>
      </c>
      <c r="B66" s="16">
        <v>113</v>
      </c>
      <c r="C66" s="17" t="s">
        <v>58</v>
      </c>
      <c r="D66" s="18">
        <v>13256</v>
      </c>
      <c r="E66" s="18">
        <v>1</v>
      </c>
      <c r="F66" s="18">
        <v>13257</v>
      </c>
      <c r="G66" s="70">
        <v>0.03</v>
      </c>
      <c r="H66" s="18">
        <v>398</v>
      </c>
      <c r="I66" s="18">
        <v>624</v>
      </c>
      <c r="J66" s="18">
        <v>14279</v>
      </c>
      <c r="K66" s="18">
        <v>14279</v>
      </c>
      <c r="L66" s="44">
        <v>480</v>
      </c>
      <c r="M66" s="44">
        <v>0</v>
      </c>
      <c r="N66" s="44">
        <v>0</v>
      </c>
      <c r="O66" s="44">
        <v>0</v>
      </c>
      <c r="P66" s="44">
        <v>0</v>
      </c>
      <c r="Q66" s="18">
        <f t="shared" si="1"/>
        <v>14759</v>
      </c>
    </row>
    <row r="67" spans="1:17">
      <c r="A67" s="42" t="s">
        <v>73</v>
      </c>
      <c r="B67" s="16">
        <v>113</v>
      </c>
      <c r="C67" s="17" t="s">
        <v>58</v>
      </c>
      <c r="D67" s="18">
        <v>13256</v>
      </c>
      <c r="E67" s="18">
        <v>1</v>
      </c>
      <c r="F67" s="18">
        <v>13257</v>
      </c>
      <c r="G67" s="70">
        <v>0.03</v>
      </c>
      <c r="H67" s="18">
        <v>398</v>
      </c>
      <c r="I67" s="18">
        <v>624</v>
      </c>
      <c r="J67" s="18">
        <v>14279</v>
      </c>
      <c r="K67" s="18">
        <v>14279</v>
      </c>
      <c r="L67" s="44">
        <v>480</v>
      </c>
      <c r="M67" s="44">
        <v>0</v>
      </c>
      <c r="N67" s="44">
        <v>0</v>
      </c>
      <c r="O67" s="44">
        <v>0</v>
      </c>
      <c r="P67" s="44">
        <v>0</v>
      </c>
      <c r="Q67" s="18">
        <f t="shared" si="1"/>
        <v>14759</v>
      </c>
    </row>
    <row r="68" spans="1:17">
      <c r="A68" s="42" t="s">
        <v>74</v>
      </c>
      <c r="B68" s="16">
        <v>113</v>
      </c>
      <c r="C68" s="17" t="s">
        <v>75</v>
      </c>
      <c r="D68" s="18">
        <v>14211</v>
      </c>
      <c r="E68" s="18">
        <v>0</v>
      </c>
      <c r="F68" s="18">
        <v>14211</v>
      </c>
      <c r="G68" s="70">
        <v>0.03</v>
      </c>
      <c r="H68" s="18">
        <v>426.33</v>
      </c>
      <c r="I68" s="18">
        <v>0</v>
      </c>
      <c r="J68" s="18">
        <v>14637</v>
      </c>
      <c r="K68" s="18">
        <v>14637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18">
        <f t="shared" si="1"/>
        <v>14637</v>
      </c>
    </row>
    <row r="69" spans="1:17">
      <c r="A69" s="42" t="s">
        <v>76</v>
      </c>
      <c r="B69" s="16">
        <v>113</v>
      </c>
      <c r="C69" s="17" t="s">
        <v>75</v>
      </c>
      <c r="D69" s="18">
        <v>11430</v>
      </c>
      <c r="E69" s="18">
        <v>-1</v>
      </c>
      <c r="F69" s="18">
        <v>11429</v>
      </c>
      <c r="G69" s="70">
        <v>0.03</v>
      </c>
      <c r="H69" s="18">
        <v>342.87</v>
      </c>
      <c r="I69" s="18">
        <v>0</v>
      </c>
      <c r="J69" s="18">
        <v>11772</v>
      </c>
      <c r="K69" s="18">
        <v>11772</v>
      </c>
      <c r="L69" s="44">
        <v>360</v>
      </c>
      <c r="M69" s="44">
        <v>0</v>
      </c>
      <c r="N69" s="44">
        <v>0</v>
      </c>
      <c r="O69" s="44">
        <v>0</v>
      </c>
      <c r="P69" s="44">
        <v>0</v>
      </c>
      <c r="Q69" s="18">
        <f t="shared" si="1"/>
        <v>12132</v>
      </c>
    </row>
    <row r="70" spans="1:17">
      <c r="A70" s="42" t="s">
        <v>77</v>
      </c>
      <c r="B70" s="16">
        <v>113</v>
      </c>
      <c r="C70" s="17" t="s">
        <v>43</v>
      </c>
      <c r="D70" s="18">
        <v>11213</v>
      </c>
      <c r="E70" s="18">
        <v>-171</v>
      </c>
      <c r="F70" s="18">
        <v>11042</v>
      </c>
      <c r="G70" s="70">
        <v>0.03</v>
      </c>
      <c r="H70" s="18">
        <v>331</v>
      </c>
      <c r="I70" s="18">
        <v>176</v>
      </c>
      <c r="J70" s="18">
        <v>11549</v>
      </c>
      <c r="K70" s="18">
        <v>11549</v>
      </c>
      <c r="L70" s="44">
        <v>600</v>
      </c>
      <c r="M70" s="44">
        <v>0</v>
      </c>
      <c r="N70" s="44">
        <v>0</v>
      </c>
      <c r="O70" s="44">
        <v>0</v>
      </c>
      <c r="P70" s="44">
        <v>0</v>
      </c>
      <c r="Q70" s="18">
        <f t="shared" si="1"/>
        <v>12149</v>
      </c>
    </row>
    <row r="71" spans="1:17">
      <c r="A71" s="42" t="s">
        <v>78</v>
      </c>
      <c r="B71" s="16">
        <v>113</v>
      </c>
      <c r="C71" s="17" t="s">
        <v>79</v>
      </c>
      <c r="D71" s="18">
        <v>44287</v>
      </c>
      <c r="E71" s="18">
        <v>391</v>
      </c>
      <c r="F71" s="18">
        <v>44678</v>
      </c>
      <c r="G71" s="70">
        <v>0.03</v>
      </c>
      <c r="H71" s="18">
        <v>1340.34</v>
      </c>
      <c r="I71" s="18">
        <v>0</v>
      </c>
      <c r="J71" s="18">
        <v>46018</v>
      </c>
      <c r="K71" s="18">
        <v>46018</v>
      </c>
      <c r="L71" s="44">
        <v>540</v>
      </c>
      <c r="M71" s="44">
        <v>0</v>
      </c>
      <c r="N71" s="44">
        <v>0</v>
      </c>
      <c r="O71" s="44">
        <v>0</v>
      </c>
      <c r="P71" s="44">
        <v>0</v>
      </c>
      <c r="Q71" s="18">
        <f t="shared" si="1"/>
        <v>46558</v>
      </c>
    </row>
    <row r="72" spans="1:17">
      <c r="A72" s="42" t="s">
        <v>80</v>
      </c>
      <c r="B72" s="16">
        <v>113</v>
      </c>
      <c r="C72" s="17" t="s">
        <v>75</v>
      </c>
      <c r="D72" s="18">
        <v>9663</v>
      </c>
      <c r="E72" s="18">
        <v>-1</v>
      </c>
      <c r="F72" s="18">
        <v>9662</v>
      </c>
      <c r="G72" s="70">
        <v>0.03</v>
      </c>
      <c r="H72" s="18">
        <v>289.86</v>
      </c>
      <c r="I72" s="18">
        <v>0</v>
      </c>
      <c r="J72" s="18">
        <v>9952</v>
      </c>
      <c r="K72" s="18">
        <v>9952</v>
      </c>
      <c r="L72" s="44">
        <v>540</v>
      </c>
      <c r="M72" s="44">
        <v>0</v>
      </c>
      <c r="N72" s="44">
        <v>0</v>
      </c>
      <c r="O72" s="44">
        <v>0</v>
      </c>
      <c r="P72" s="44">
        <v>0</v>
      </c>
      <c r="Q72" s="18">
        <f t="shared" si="1"/>
        <v>10492</v>
      </c>
    </row>
    <row r="73" spans="1:17">
      <c r="A73" s="42" t="s">
        <v>81</v>
      </c>
      <c r="B73" s="16">
        <v>113</v>
      </c>
      <c r="C73" s="17" t="s">
        <v>75</v>
      </c>
      <c r="D73" s="18">
        <v>9663</v>
      </c>
      <c r="E73" s="18">
        <v>-1</v>
      </c>
      <c r="F73" s="18">
        <v>9662</v>
      </c>
      <c r="G73" s="70">
        <v>0.03</v>
      </c>
      <c r="H73" s="18">
        <v>289.86</v>
      </c>
      <c r="I73" s="18">
        <v>0</v>
      </c>
      <c r="J73" s="18">
        <v>9952</v>
      </c>
      <c r="K73" s="18">
        <v>9952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18">
        <f t="shared" si="1"/>
        <v>9952</v>
      </c>
    </row>
    <row r="74" spans="1:17">
      <c r="A74" s="42" t="s">
        <v>82</v>
      </c>
      <c r="B74" s="16">
        <v>113</v>
      </c>
      <c r="C74" s="17" t="s">
        <v>75</v>
      </c>
      <c r="D74" s="18">
        <v>9664</v>
      </c>
      <c r="E74" s="18">
        <v>-1</v>
      </c>
      <c r="F74" s="18">
        <v>9663</v>
      </c>
      <c r="G74" s="70">
        <v>0.03</v>
      </c>
      <c r="H74" s="18">
        <v>289.89</v>
      </c>
      <c r="I74" s="18">
        <v>0</v>
      </c>
      <c r="J74" s="18">
        <v>9953</v>
      </c>
      <c r="K74" s="18">
        <v>9953</v>
      </c>
      <c r="L74" s="44">
        <v>1140</v>
      </c>
      <c r="M74" s="44">
        <v>0</v>
      </c>
      <c r="N74" s="44">
        <v>0</v>
      </c>
      <c r="O74" s="44">
        <v>0</v>
      </c>
      <c r="P74" s="44">
        <v>0</v>
      </c>
      <c r="Q74" s="18">
        <f t="shared" si="1"/>
        <v>11093</v>
      </c>
    </row>
    <row r="75" spans="1:17">
      <c r="A75" s="42" t="s">
        <v>83</v>
      </c>
      <c r="B75" s="16">
        <v>113</v>
      </c>
      <c r="C75" s="17" t="s">
        <v>84</v>
      </c>
      <c r="D75" s="18">
        <v>8980</v>
      </c>
      <c r="E75" s="18">
        <v>1</v>
      </c>
      <c r="F75" s="18">
        <v>8981</v>
      </c>
      <c r="G75" s="70">
        <v>0.03</v>
      </c>
      <c r="H75" s="18">
        <v>269.43</v>
      </c>
      <c r="I75" s="18">
        <v>0</v>
      </c>
      <c r="J75" s="18">
        <v>9250</v>
      </c>
      <c r="K75" s="18">
        <v>9250</v>
      </c>
      <c r="L75" s="44">
        <v>1200</v>
      </c>
      <c r="M75" s="44">
        <v>0</v>
      </c>
      <c r="N75" s="44">
        <v>0</v>
      </c>
      <c r="O75" s="44">
        <v>0</v>
      </c>
      <c r="P75" s="44">
        <v>0</v>
      </c>
      <c r="Q75" s="18">
        <f t="shared" si="1"/>
        <v>10450</v>
      </c>
    </row>
    <row r="76" spans="1:17">
      <c r="A76" s="42" t="s">
        <v>85</v>
      </c>
      <c r="B76" s="16">
        <v>113</v>
      </c>
      <c r="C76" s="17" t="s">
        <v>56</v>
      </c>
      <c r="D76" s="18">
        <v>55788</v>
      </c>
      <c r="E76" s="18">
        <v>2</v>
      </c>
      <c r="F76" s="18">
        <v>55790</v>
      </c>
      <c r="G76" s="70">
        <v>0.03</v>
      </c>
      <c r="H76" s="18">
        <v>1673.7</v>
      </c>
      <c r="I76" s="18">
        <v>0</v>
      </c>
      <c r="J76" s="18">
        <v>57464</v>
      </c>
      <c r="K76" s="18">
        <v>57464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18">
        <f t="shared" si="1"/>
        <v>57464</v>
      </c>
    </row>
    <row r="77" spans="1:17">
      <c r="A77" s="42" t="s">
        <v>86</v>
      </c>
      <c r="B77" s="16">
        <v>113</v>
      </c>
      <c r="C77" s="17" t="s">
        <v>56</v>
      </c>
      <c r="D77" s="18">
        <v>50487</v>
      </c>
      <c r="E77" s="18">
        <v>0</v>
      </c>
      <c r="F77" s="18">
        <v>50487</v>
      </c>
      <c r="G77" s="70">
        <v>0.03</v>
      </c>
      <c r="H77" s="18">
        <v>1514.61</v>
      </c>
      <c r="I77" s="18">
        <v>0</v>
      </c>
      <c r="J77" s="18">
        <v>52002</v>
      </c>
      <c r="K77" s="18">
        <v>52002</v>
      </c>
      <c r="L77" s="44">
        <v>60</v>
      </c>
      <c r="M77" s="44">
        <v>0</v>
      </c>
      <c r="N77" s="44">
        <v>0</v>
      </c>
      <c r="O77" s="44">
        <v>0</v>
      </c>
      <c r="P77" s="44">
        <v>0</v>
      </c>
      <c r="Q77" s="18">
        <f t="shared" si="1"/>
        <v>52062</v>
      </c>
    </row>
    <row r="78" spans="1:17">
      <c r="A78" s="42" t="s">
        <v>87</v>
      </c>
      <c r="B78" s="16">
        <v>113</v>
      </c>
      <c r="C78" s="17" t="s">
        <v>43</v>
      </c>
      <c r="D78" s="18">
        <v>7980</v>
      </c>
      <c r="E78" s="18">
        <v>1</v>
      </c>
      <c r="F78" s="18">
        <v>7981</v>
      </c>
      <c r="G78" s="70">
        <v>0.03</v>
      </c>
      <c r="H78" s="18">
        <v>239.43</v>
      </c>
      <c r="I78" s="18">
        <v>0</v>
      </c>
      <c r="J78" s="18">
        <v>8220</v>
      </c>
      <c r="K78" s="18">
        <v>8220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18">
        <f t="shared" si="1"/>
        <v>8220</v>
      </c>
    </row>
    <row r="79" spans="1:17">
      <c r="A79" s="42" t="s">
        <v>88</v>
      </c>
      <c r="B79" s="16">
        <v>113</v>
      </c>
      <c r="C79" s="17" t="s">
        <v>89</v>
      </c>
      <c r="D79" s="18">
        <v>40078</v>
      </c>
      <c r="E79" s="18">
        <v>0</v>
      </c>
      <c r="F79" s="18">
        <v>40078</v>
      </c>
      <c r="G79" s="70">
        <v>0.03</v>
      </c>
      <c r="H79" s="18">
        <v>1202.3399999999999</v>
      </c>
      <c r="I79" s="18">
        <v>0</v>
      </c>
      <c r="J79" s="18">
        <v>41280</v>
      </c>
      <c r="K79" s="18">
        <v>41280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18">
        <f t="shared" si="1"/>
        <v>41280</v>
      </c>
    </row>
    <row r="80" spans="1:17">
      <c r="A80" s="42" t="s">
        <v>90</v>
      </c>
      <c r="B80" s="16">
        <v>113</v>
      </c>
      <c r="C80" s="17" t="s">
        <v>67</v>
      </c>
      <c r="D80" s="18">
        <v>5331</v>
      </c>
      <c r="E80" s="18">
        <v>0</v>
      </c>
      <c r="F80" s="18">
        <v>5331</v>
      </c>
      <c r="G80" s="70">
        <v>0.03</v>
      </c>
      <c r="H80" s="18">
        <v>160</v>
      </c>
      <c r="I80" s="18">
        <v>75</v>
      </c>
      <c r="J80" s="18">
        <v>5566</v>
      </c>
      <c r="K80" s="18">
        <v>5566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18">
        <f t="shared" si="1"/>
        <v>5566</v>
      </c>
    </row>
    <row r="81" spans="1:17">
      <c r="A81" s="42" t="s">
        <v>91</v>
      </c>
      <c r="B81" s="16">
        <v>113</v>
      </c>
      <c r="C81" s="17" t="s">
        <v>42</v>
      </c>
      <c r="D81" s="18">
        <v>2491</v>
      </c>
      <c r="E81" s="18">
        <v>0</v>
      </c>
      <c r="F81" s="18">
        <v>2491</v>
      </c>
      <c r="G81" s="70">
        <v>0.03</v>
      </c>
      <c r="H81" s="18">
        <v>75</v>
      </c>
      <c r="I81" s="18">
        <v>75</v>
      </c>
      <c r="J81" s="18">
        <v>2641</v>
      </c>
      <c r="K81" s="18">
        <v>2641</v>
      </c>
      <c r="L81" s="44">
        <v>1380</v>
      </c>
      <c r="M81" s="44">
        <v>0</v>
      </c>
      <c r="N81" s="44">
        <v>0</v>
      </c>
      <c r="O81" s="44">
        <v>0</v>
      </c>
      <c r="P81" s="44">
        <v>0</v>
      </c>
      <c r="Q81" s="18">
        <f t="shared" si="1"/>
        <v>4021</v>
      </c>
    </row>
    <row r="82" spans="1:17">
      <c r="A82" s="42" t="s">
        <v>92</v>
      </c>
      <c r="B82" s="16">
        <v>113</v>
      </c>
      <c r="C82" s="17" t="s">
        <v>43</v>
      </c>
      <c r="D82" s="18">
        <v>1341</v>
      </c>
      <c r="E82" s="18">
        <v>0</v>
      </c>
      <c r="F82" s="18">
        <v>1341</v>
      </c>
      <c r="G82" s="70">
        <v>0.03</v>
      </c>
      <c r="H82" s="18">
        <v>40</v>
      </c>
      <c r="I82" s="18">
        <v>401</v>
      </c>
      <c r="J82" s="18">
        <v>1782</v>
      </c>
      <c r="K82" s="18">
        <v>1782</v>
      </c>
      <c r="L82" s="44">
        <v>840</v>
      </c>
      <c r="M82" s="44">
        <v>0</v>
      </c>
      <c r="N82" s="44">
        <v>0</v>
      </c>
      <c r="O82" s="44">
        <v>0</v>
      </c>
      <c r="P82" s="44">
        <v>0</v>
      </c>
      <c r="Q82" s="18">
        <f t="shared" si="1"/>
        <v>2622</v>
      </c>
    </row>
    <row r="83" spans="1:17">
      <c r="A83" s="42" t="s">
        <v>93</v>
      </c>
      <c r="B83" s="16">
        <v>113</v>
      </c>
      <c r="C83" s="17" t="s">
        <v>43</v>
      </c>
      <c r="D83" s="18">
        <v>2076</v>
      </c>
      <c r="E83" s="18">
        <v>0</v>
      </c>
      <c r="F83" s="18">
        <v>2076</v>
      </c>
      <c r="G83" s="70">
        <v>0.03</v>
      </c>
      <c r="H83" s="18">
        <v>62.28</v>
      </c>
      <c r="I83" s="18">
        <v>0</v>
      </c>
      <c r="J83" s="18">
        <v>2138</v>
      </c>
      <c r="K83" s="18">
        <v>2138</v>
      </c>
      <c r="L83" s="44">
        <v>720</v>
      </c>
      <c r="M83" s="44">
        <v>0</v>
      </c>
      <c r="N83" s="44">
        <v>0</v>
      </c>
      <c r="O83" s="44">
        <v>0</v>
      </c>
      <c r="P83" s="44">
        <v>0</v>
      </c>
      <c r="Q83" s="18">
        <f t="shared" si="1"/>
        <v>2858</v>
      </c>
    </row>
    <row r="84" spans="1:17">
      <c r="A84" s="42" t="s">
        <v>94</v>
      </c>
      <c r="B84" s="16">
        <v>113</v>
      </c>
      <c r="C84" s="17" t="s">
        <v>95</v>
      </c>
      <c r="D84" s="18">
        <v>1656</v>
      </c>
      <c r="E84" s="18">
        <v>0</v>
      </c>
      <c r="F84" s="18">
        <v>1656</v>
      </c>
      <c r="G84" s="70">
        <v>0.03</v>
      </c>
      <c r="H84" s="18">
        <v>50</v>
      </c>
      <c r="I84" s="18">
        <v>2</v>
      </c>
      <c r="J84" s="18">
        <v>1708</v>
      </c>
      <c r="K84" s="18">
        <v>1708</v>
      </c>
      <c r="L84" s="44">
        <v>900</v>
      </c>
      <c r="M84" s="44">
        <v>0</v>
      </c>
      <c r="N84" s="44">
        <v>0</v>
      </c>
      <c r="O84" s="44">
        <v>0</v>
      </c>
      <c r="P84" s="44">
        <v>0</v>
      </c>
      <c r="Q84" s="18">
        <f t="shared" si="1"/>
        <v>2608</v>
      </c>
    </row>
    <row r="85" spans="1:17">
      <c r="A85" s="42" t="s">
        <v>96</v>
      </c>
      <c r="B85" s="16">
        <v>113</v>
      </c>
      <c r="C85" s="17" t="s">
        <v>43</v>
      </c>
      <c r="D85" s="18">
        <v>526</v>
      </c>
      <c r="E85" s="18">
        <v>0</v>
      </c>
      <c r="F85" s="18">
        <v>526</v>
      </c>
      <c r="G85" s="70">
        <v>0.03</v>
      </c>
      <c r="H85" s="18">
        <v>15.78</v>
      </c>
      <c r="I85" s="18">
        <v>0</v>
      </c>
      <c r="J85" s="18">
        <v>542</v>
      </c>
      <c r="K85" s="18">
        <v>542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18">
        <f t="shared" si="1"/>
        <v>542</v>
      </c>
    </row>
    <row r="86" spans="1:17">
      <c r="A86" s="42" t="s">
        <v>97</v>
      </c>
      <c r="B86" s="16">
        <v>113</v>
      </c>
      <c r="C86" s="17" t="s">
        <v>98</v>
      </c>
      <c r="D86" s="18">
        <v>1856</v>
      </c>
      <c r="E86" s="18">
        <v>0</v>
      </c>
      <c r="F86" s="18">
        <v>1856</v>
      </c>
      <c r="G86" s="70">
        <v>0.03</v>
      </c>
      <c r="H86" s="18">
        <v>56</v>
      </c>
      <c r="I86" s="18">
        <v>0</v>
      </c>
      <c r="J86" s="18">
        <v>1912</v>
      </c>
      <c r="K86" s="18">
        <v>1912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18">
        <f t="shared" si="1"/>
        <v>1912</v>
      </c>
    </row>
    <row r="87" spans="1:17">
      <c r="A87" s="42" t="s">
        <v>99</v>
      </c>
      <c r="B87" s="16">
        <v>113</v>
      </c>
      <c r="C87" s="17" t="s">
        <v>98</v>
      </c>
      <c r="D87" s="18">
        <v>1880</v>
      </c>
      <c r="E87" s="18">
        <v>1</v>
      </c>
      <c r="F87" s="18">
        <v>1881</v>
      </c>
      <c r="G87" s="70">
        <v>0.03</v>
      </c>
      <c r="H87" s="18">
        <v>56</v>
      </c>
      <c r="I87" s="18">
        <v>0</v>
      </c>
      <c r="J87" s="18">
        <v>1937</v>
      </c>
      <c r="K87" s="18">
        <v>1936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18">
        <f t="shared" si="1"/>
        <v>1936</v>
      </c>
    </row>
    <row r="88" spans="1:17">
      <c r="A88" s="42">
        <v>94</v>
      </c>
      <c r="B88" s="16">
        <v>113</v>
      </c>
      <c r="C88" s="17" t="s">
        <v>39</v>
      </c>
      <c r="D88" s="18">
        <v>25256</v>
      </c>
      <c r="E88" s="18">
        <v>0</v>
      </c>
      <c r="F88" s="18">
        <v>25256</v>
      </c>
      <c r="G88" s="70">
        <v>0.03</v>
      </c>
      <c r="H88" s="18">
        <v>757.68</v>
      </c>
      <c r="I88" s="18">
        <v>0</v>
      </c>
      <c r="J88" s="18">
        <v>26014</v>
      </c>
      <c r="K88" s="18">
        <v>26014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18">
        <f t="shared" si="1"/>
        <v>26014</v>
      </c>
    </row>
    <row r="89" spans="1:17">
      <c r="A89" s="42" t="s">
        <v>100</v>
      </c>
      <c r="B89" s="16">
        <v>113</v>
      </c>
      <c r="C89" s="17" t="s">
        <v>98</v>
      </c>
      <c r="D89" s="18">
        <v>709</v>
      </c>
      <c r="E89" s="18">
        <v>0</v>
      </c>
      <c r="F89" s="18">
        <v>709</v>
      </c>
      <c r="G89" s="70">
        <v>0.03</v>
      </c>
      <c r="H89" s="18">
        <v>21</v>
      </c>
      <c r="I89" s="18">
        <v>0</v>
      </c>
      <c r="J89" s="18">
        <v>730</v>
      </c>
      <c r="K89" s="18">
        <v>730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18">
        <f t="shared" si="1"/>
        <v>730</v>
      </c>
    </row>
    <row r="90" spans="1:17">
      <c r="A90" s="42" t="s">
        <v>101</v>
      </c>
      <c r="B90" s="16">
        <v>113</v>
      </c>
      <c r="C90" s="17" t="s">
        <v>98</v>
      </c>
      <c r="D90" s="18">
        <v>757</v>
      </c>
      <c r="E90" s="18">
        <v>0</v>
      </c>
      <c r="F90" s="18">
        <v>757</v>
      </c>
      <c r="G90" s="70">
        <v>0.03</v>
      </c>
      <c r="H90" s="18">
        <v>22.71</v>
      </c>
      <c r="I90" s="18">
        <v>0</v>
      </c>
      <c r="J90" s="18">
        <v>780</v>
      </c>
      <c r="K90" s="18">
        <v>780</v>
      </c>
      <c r="L90" s="44">
        <v>480</v>
      </c>
      <c r="M90" s="44">
        <v>0</v>
      </c>
      <c r="N90" s="44">
        <v>0</v>
      </c>
      <c r="O90" s="44">
        <v>0</v>
      </c>
      <c r="P90" s="44">
        <v>0</v>
      </c>
      <c r="Q90" s="18">
        <f t="shared" si="1"/>
        <v>1260</v>
      </c>
    </row>
    <row r="91" spans="1:17">
      <c r="A91" s="42" t="s">
        <v>102</v>
      </c>
      <c r="B91" s="16">
        <v>113</v>
      </c>
      <c r="C91" s="17" t="s">
        <v>58</v>
      </c>
      <c r="D91" s="18">
        <v>0</v>
      </c>
      <c r="E91" s="18">
        <v>0</v>
      </c>
      <c r="F91" s="18">
        <v>0</v>
      </c>
      <c r="G91" s="70">
        <v>0</v>
      </c>
      <c r="H91" s="18">
        <v>0</v>
      </c>
      <c r="I91" s="18">
        <v>0</v>
      </c>
      <c r="J91" s="18">
        <v>0</v>
      </c>
      <c r="K91" s="18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18">
        <f t="shared" si="1"/>
        <v>0</v>
      </c>
    </row>
    <row r="92" spans="1:17">
      <c r="A92" s="42" t="s">
        <v>103</v>
      </c>
      <c r="B92" s="16">
        <v>113</v>
      </c>
      <c r="C92" s="17" t="s">
        <v>70</v>
      </c>
      <c r="D92" s="18">
        <v>0</v>
      </c>
      <c r="E92" s="18">
        <v>0</v>
      </c>
      <c r="F92" s="18">
        <v>0</v>
      </c>
      <c r="G92" s="70">
        <v>0</v>
      </c>
      <c r="H92" s="18">
        <v>0</v>
      </c>
      <c r="I92" s="18">
        <v>0</v>
      </c>
      <c r="J92" s="18">
        <v>0</v>
      </c>
      <c r="K92" s="18">
        <v>0</v>
      </c>
      <c r="L92" s="44">
        <v>840</v>
      </c>
      <c r="M92" s="44">
        <v>0</v>
      </c>
      <c r="N92" s="44">
        <v>0</v>
      </c>
      <c r="O92" s="44">
        <v>0</v>
      </c>
      <c r="P92" s="44">
        <v>0</v>
      </c>
      <c r="Q92" s="18">
        <f t="shared" si="1"/>
        <v>840</v>
      </c>
    </row>
    <row r="93" spans="1:17">
      <c r="A93" s="42" t="s">
        <v>104</v>
      </c>
      <c r="B93" s="16">
        <v>113</v>
      </c>
      <c r="C93" s="17" t="s">
        <v>105</v>
      </c>
      <c r="D93" s="18">
        <v>0</v>
      </c>
      <c r="E93" s="18">
        <v>0</v>
      </c>
      <c r="F93" s="18">
        <v>0</v>
      </c>
      <c r="G93" s="70">
        <v>0</v>
      </c>
      <c r="H93" s="18">
        <v>0</v>
      </c>
      <c r="I93" s="18">
        <v>0</v>
      </c>
      <c r="J93" s="18">
        <v>0</v>
      </c>
      <c r="K93" s="18">
        <v>0</v>
      </c>
      <c r="L93" s="44">
        <v>720</v>
      </c>
      <c r="M93" s="44">
        <v>0</v>
      </c>
      <c r="N93" s="44">
        <v>0</v>
      </c>
      <c r="O93" s="44">
        <v>0</v>
      </c>
      <c r="P93" s="44">
        <v>0</v>
      </c>
      <c r="Q93" s="18">
        <f t="shared" si="1"/>
        <v>720</v>
      </c>
    </row>
    <row r="94" spans="1:17">
      <c r="A94" s="42" t="s">
        <v>106</v>
      </c>
      <c r="B94" s="16">
        <v>113</v>
      </c>
      <c r="C94" s="17" t="s">
        <v>107</v>
      </c>
      <c r="D94" s="18">
        <v>0</v>
      </c>
      <c r="E94" s="18">
        <v>0</v>
      </c>
      <c r="F94" s="18">
        <v>0</v>
      </c>
      <c r="G94" s="70">
        <v>0</v>
      </c>
      <c r="H94" s="18">
        <v>0</v>
      </c>
      <c r="I94" s="18">
        <v>0</v>
      </c>
      <c r="J94" s="18">
        <v>0</v>
      </c>
      <c r="K94" s="18">
        <v>0</v>
      </c>
      <c r="L94" s="44">
        <v>600</v>
      </c>
      <c r="M94" s="44">
        <v>0</v>
      </c>
      <c r="N94" s="44">
        <v>0</v>
      </c>
      <c r="O94" s="44">
        <v>0</v>
      </c>
      <c r="P94" s="44">
        <v>0</v>
      </c>
      <c r="Q94" s="18">
        <f t="shared" si="1"/>
        <v>600</v>
      </c>
    </row>
    <row r="95" spans="1:17">
      <c r="A95" s="42" t="s">
        <v>108</v>
      </c>
      <c r="B95" s="16">
        <v>113</v>
      </c>
      <c r="C95" s="17" t="s">
        <v>58</v>
      </c>
      <c r="D95" s="18">
        <v>0</v>
      </c>
      <c r="E95" s="18">
        <v>0</v>
      </c>
      <c r="F95" s="18">
        <v>0</v>
      </c>
      <c r="G95" s="70">
        <v>0</v>
      </c>
      <c r="H95" s="18">
        <v>0</v>
      </c>
      <c r="I95" s="18">
        <v>0</v>
      </c>
      <c r="J95" s="18">
        <v>0</v>
      </c>
      <c r="K95" s="18">
        <v>0</v>
      </c>
      <c r="L95" s="44">
        <v>600</v>
      </c>
      <c r="M95" s="44">
        <v>0</v>
      </c>
      <c r="N95" s="44">
        <v>0</v>
      </c>
      <c r="O95" s="44">
        <v>0</v>
      </c>
      <c r="P95" s="44">
        <v>0</v>
      </c>
      <c r="Q95" s="18">
        <f t="shared" si="1"/>
        <v>600</v>
      </c>
    </row>
    <row r="96" spans="1:17">
      <c r="A96" s="42">
        <v>110</v>
      </c>
      <c r="B96" s="16">
        <v>113</v>
      </c>
      <c r="C96" s="17" t="s">
        <v>55</v>
      </c>
      <c r="D96" s="18">
        <v>58888</v>
      </c>
      <c r="E96" s="18">
        <v>0</v>
      </c>
      <c r="F96" s="18">
        <v>58888</v>
      </c>
      <c r="G96" s="70">
        <v>0.03</v>
      </c>
      <c r="H96" s="18">
        <v>1766.64</v>
      </c>
      <c r="I96" s="18">
        <v>0</v>
      </c>
      <c r="J96" s="18">
        <v>60655</v>
      </c>
      <c r="K96" s="18">
        <v>60655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18">
        <f t="shared" si="1"/>
        <v>60655</v>
      </c>
    </row>
    <row r="97" spans="1:17">
      <c r="A97" s="42">
        <v>111</v>
      </c>
      <c r="B97" s="16">
        <v>113</v>
      </c>
      <c r="C97" s="17" t="s">
        <v>109</v>
      </c>
      <c r="D97" s="18">
        <v>49344</v>
      </c>
      <c r="E97" s="18">
        <v>0</v>
      </c>
      <c r="F97" s="18">
        <v>49344</v>
      </c>
      <c r="G97" s="70">
        <v>0.03</v>
      </c>
      <c r="H97" s="18">
        <v>1480.32</v>
      </c>
      <c r="I97" s="18">
        <v>0</v>
      </c>
      <c r="J97" s="18">
        <v>50824</v>
      </c>
      <c r="K97" s="18">
        <v>50824</v>
      </c>
      <c r="L97" s="44">
        <v>780</v>
      </c>
      <c r="M97" s="44">
        <v>0</v>
      </c>
      <c r="N97" s="44">
        <v>0</v>
      </c>
      <c r="O97" s="44">
        <v>0</v>
      </c>
      <c r="P97" s="44">
        <v>0</v>
      </c>
      <c r="Q97" s="18">
        <f t="shared" si="1"/>
        <v>51604</v>
      </c>
    </row>
    <row r="98" spans="1:17">
      <c r="A98" s="42">
        <v>112</v>
      </c>
      <c r="B98" s="16">
        <v>113</v>
      </c>
      <c r="C98" s="17" t="s">
        <v>64</v>
      </c>
      <c r="D98" s="18">
        <v>26140</v>
      </c>
      <c r="E98" s="18">
        <v>3</v>
      </c>
      <c r="F98" s="18">
        <v>26143</v>
      </c>
      <c r="G98" s="70">
        <v>0.03</v>
      </c>
      <c r="H98" s="18">
        <v>784.29</v>
      </c>
      <c r="I98" s="18">
        <v>0</v>
      </c>
      <c r="J98" s="18">
        <v>26927</v>
      </c>
      <c r="K98" s="18">
        <v>26927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18">
        <f t="shared" si="1"/>
        <v>26927</v>
      </c>
    </row>
    <row r="99" spans="1:17">
      <c r="A99" s="42">
        <v>113</v>
      </c>
      <c r="B99" s="16">
        <v>113</v>
      </c>
      <c r="C99" s="17" t="s">
        <v>64</v>
      </c>
      <c r="D99" s="18">
        <v>26140</v>
      </c>
      <c r="E99" s="18">
        <v>3</v>
      </c>
      <c r="F99" s="18">
        <v>26143</v>
      </c>
      <c r="G99" s="70">
        <v>0.03</v>
      </c>
      <c r="H99" s="18">
        <v>784.29</v>
      </c>
      <c r="I99" s="18">
        <v>0</v>
      </c>
      <c r="J99" s="18">
        <v>26927</v>
      </c>
      <c r="K99" s="18">
        <v>26927</v>
      </c>
      <c r="L99" s="44">
        <v>540</v>
      </c>
      <c r="M99" s="44">
        <v>0</v>
      </c>
      <c r="N99" s="44">
        <v>0</v>
      </c>
      <c r="O99" s="44">
        <v>0</v>
      </c>
      <c r="P99" s="44">
        <v>0</v>
      </c>
      <c r="Q99" s="18">
        <f t="shared" si="1"/>
        <v>27467</v>
      </c>
    </row>
    <row r="100" spans="1:17">
      <c r="A100" s="42">
        <v>115</v>
      </c>
      <c r="B100" s="16">
        <v>113</v>
      </c>
      <c r="C100" s="17" t="s">
        <v>110</v>
      </c>
      <c r="D100" s="18">
        <v>56434</v>
      </c>
      <c r="E100" s="18">
        <v>0</v>
      </c>
      <c r="F100" s="18">
        <v>56434</v>
      </c>
      <c r="G100" s="70">
        <v>0.03</v>
      </c>
      <c r="H100" s="18">
        <v>1693.02</v>
      </c>
      <c r="I100" s="18">
        <v>0</v>
      </c>
      <c r="J100" s="18">
        <v>58127</v>
      </c>
      <c r="K100" s="18">
        <v>58127</v>
      </c>
      <c r="L100" s="44">
        <v>0</v>
      </c>
      <c r="M100" s="44">
        <v>0</v>
      </c>
      <c r="N100" s="44">
        <v>0</v>
      </c>
      <c r="O100" s="44">
        <v>0</v>
      </c>
      <c r="P100" s="44">
        <v>0</v>
      </c>
      <c r="Q100" s="18">
        <f t="shared" si="1"/>
        <v>58127</v>
      </c>
    </row>
    <row r="101" spans="1:17">
      <c r="A101" s="42" t="s">
        <v>111</v>
      </c>
      <c r="B101" s="16">
        <v>113</v>
      </c>
      <c r="C101" s="17" t="s">
        <v>43</v>
      </c>
      <c r="D101" s="18">
        <v>0</v>
      </c>
      <c r="E101" s="18">
        <v>0</v>
      </c>
      <c r="F101" s="18">
        <v>0</v>
      </c>
      <c r="G101" s="70">
        <v>0</v>
      </c>
      <c r="H101" s="18">
        <v>0</v>
      </c>
      <c r="I101" s="18">
        <v>0</v>
      </c>
      <c r="J101" s="18">
        <v>0</v>
      </c>
      <c r="K101" s="18">
        <v>0</v>
      </c>
      <c r="L101" s="44">
        <v>660</v>
      </c>
      <c r="M101" s="44">
        <v>0</v>
      </c>
      <c r="N101" s="44">
        <v>0</v>
      </c>
      <c r="O101" s="44">
        <v>0</v>
      </c>
      <c r="P101" s="44">
        <v>0</v>
      </c>
      <c r="Q101" s="18">
        <f t="shared" si="1"/>
        <v>660</v>
      </c>
    </row>
    <row r="102" spans="1:17">
      <c r="A102" s="42">
        <v>121</v>
      </c>
      <c r="B102" s="16">
        <v>113</v>
      </c>
      <c r="C102" s="17" t="s">
        <v>51</v>
      </c>
      <c r="D102" s="18">
        <v>92582</v>
      </c>
      <c r="E102" s="18">
        <v>0</v>
      </c>
      <c r="F102" s="18">
        <v>92582</v>
      </c>
      <c r="G102" s="70">
        <v>0.03</v>
      </c>
      <c r="H102" s="18">
        <v>2777.46</v>
      </c>
      <c r="I102" s="18">
        <v>0</v>
      </c>
      <c r="J102" s="18">
        <v>95359</v>
      </c>
      <c r="K102" s="18">
        <v>95359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18">
        <f t="shared" si="1"/>
        <v>95359</v>
      </c>
    </row>
    <row r="103" spans="1:17">
      <c r="A103" s="42" t="s">
        <v>112</v>
      </c>
      <c r="B103" s="16">
        <v>113</v>
      </c>
      <c r="C103" s="17" t="s">
        <v>113</v>
      </c>
      <c r="D103" s="18">
        <v>0</v>
      </c>
      <c r="E103" s="18">
        <v>0</v>
      </c>
      <c r="F103" s="18">
        <v>0</v>
      </c>
      <c r="G103" s="70">
        <v>0</v>
      </c>
      <c r="H103" s="18">
        <v>0</v>
      </c>
      <c r="I103" s="18">
        <v>0</v>
      </c>
      <c r="J103" s="18">
        <v>0</v>
      </c>
      <c r="K103" s="18">
        <v>0</v>
      </c>
      <c r="L103" s="44">
        <v>480</v>
      </c>
      <c r="M103" s="44">
        <v>0</v>
      </c>
      <c r="N103" s="44">
        <v>0</v>
      </c>
      <c r="O103" s="44">
        <v>0</v>
      </c>
      <c r="P103" s="44">
        <v>0</v>
      </c>
      <c r="Q103" s="18">
        <f t="shared" si="1"/>
        <v>480</v>
      </c>
    </row>
    <row r="104" spans="1:17">
      <c r="A104" s="42" t="s">
        <v>114</v>
      </c>
      <c r="B104" s="16">
        <v>113</v>
      </c>
      <c r="C104" s="17" t="s">
        <v>115</v>
      </c>
      <c r="D104" s="18">
        <v>0</v>
      </c>
      <c r="E104" s="18">
        <v>0</v>
      </c>
      <c r="F104" s="18">
        <v>0</v>
      </c>
      <c r="G104" s="70">
        <v>0</v>
      </c>
      <c r="H104" s="18">
        <v>0</v>
      </c>
      <c r="I104" s="18">
        <v>0</v>
      </c>
      <c r="J104" s="18">
        <v>0</v>
      </c>
      <c r="K104" s="18">
        <v>0</v>
      </c>
      <c r="L104" s="44">
        <v>420</v>
      </c>
      <c r="M104" s="44">
        <v>0</v>
      </c>
      <c r="N104" s="44">
        <v>0</v>
      </c>
      <c r="O104" s="44">
        <v>0</v>
      </c>
      <c r="P104" s="44">
        <v>0</v>
      </c>
      <c r="Q104" s="18">
        <f t="shared" si="1"/>
        <v>420</v>
      </c>
    </row>
    <row r="105" spans="1:17">
      <c r="A105" s="42" t="s">
        <v>116</v>
      </c>
      <c r="B105" s="16">
        <v>113</v>
      </c>
      <c r="C105" s="17" t="s">
        <v>84</v>
      </c>
      <c r="D105" s="18">
        <v>0</v>
      </c>
      <c r="E105" s="18">
        <v>0</v>
      </c>
      <c r="F105" s="18">
        <v>0</v>
      </c>
      <c r="G105" s="70">
        <v>0</v>
      </c>
      <c r="H105" s="18">
        <v>0</v>
      </c>
      <c r="I105" s="18">
        <v>0</v>
      </c>
      <c r="J105" s="18">
        <v>0</v>
      </c>
      <c r="K105" s="18">
        <v>0</v>
      </c>
      <c r="L105" s="44">
        <v>420</v>
      </c>
      <c r="M105" s="44">
        <v>0</v>
      </c>
      <c r="N105" s="44">
        <v>0</v>
      </c>
      <c r="O105" s="44">
        <v>0</v>
      </c>
      <c r="P105" s="44">
        <v>0</v>
      </c>
      <c r="Q105" s="18">
        <f t="shared" si="1"/>
        <v>420</v>
      </c>
    </row>
    <row r="106" spans="1:17">
      <c r="A106" s="42">
        <v>125</v>
      </c>
      <c r="B106" s="16">
        <v>113</v>
      </c>
      <c r="C106" s="17" t="s">
        <v>117</v>
      </c>
      <c r="D106" s="18">
        <v>61828</v>
      </c>
      <c r="E106" s="18">
        <v>0</v>
      </c>
      <c r="F106" s="18">
        <v>61828</v>
      </c>
      <c r="G106" s="70">
        <v>0.03</v>
      </c>
      <c r="H106" s="18">
        <v>1854.84</v>
      </c>
      <c r="I106" s="18">
        <v>0</v>
      </c>
      <c r="J106" s="18">
        <v>63683</v>
      </c>
      <c r="K106" s="18">
        <v>63683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18">
        <f t="shared" si="1"/>
        <v>63683</v>
      </c>
    </row>
    <row r="107" spans="1:17">
      <c r="A107" s="42" t="s">
        <v>118</v>
      </c>
      <c r="B107" s="16">
        <v>113</v>
      </c>
      <c r="C107" s="17" t="s">
        <v>98</v>
      </c>
      <c r="D107" s="18">
        <v>0</v>
      </c>
      <c r="E107" s="18">
        <v>0</v>
      </c>
      <c r="F107" s="18">
        <v>0</v>
      </c>
      <c r="G107" s="70">
        <v>0</v>
      </c>
      <c r="H107" s="18">
        <v>0</v>
      </c>
      <c r="I107" s="18">
        <v>0</v>
      </c>
      <c r="J107" s="18">
        <v>0</v>
      </c>
      <c r="K107" s="18">
        <v>0</v>
      </c>
      <c r="L107" s="44">
        <v>360</v>
      </c>
      <c r="M107" s="44">
        <v>0</v>
      </c>
      <c r="N107" s="44">
        <v>0</v>
      </c>
      <c r="O107" s="44">
        <v>0</v>
      </c>
      <c r="P107" s="44">
        <v>0</v>
      </c>
      <c r="Q107" s="18">
        <f t="shared" si="1"/>
        <v>360</v>
      </c>
    </row>
    <row r="108" spans="1:17">
      <c r="A108" s="42" t="s">
        <v>119</v>
      </c>
      <c r="B108" s="16">
        <v>113</v>
      </c>
      <c r="C108" s="17" t="s">
        <v>39</v>
      </c>
      <c r="D108" s="18">
        <v>0</v>
      </c>
      <c r="E108" s="18">
        <v>0</v>
      </c>
      <c r="F108" s="18">
        <v>0</v>
      </c>
      <c r="G108" s="70">
        <v>0</v>
      </c>
      <c r="H108" s="18">
        <v>0</v>
      </c>
      <c r="I108" s="18">
        <v>0</v>
      </c>
      <c r="J108" s="18">
        <v>0</v>
      </c>
      <c r="K108" s="18">
        <v>0</v>
      </c>
      <c r="L108" s="44">
        <v>1140</v>
      </c>
      <c r="M108" s="44">
        <v>0</v>
      </c>
      <c r="N108" s="44">
        <v>0</v>
      </c>
      <c r="O108" s="44">
        <v>0</v>
      </c>
      <c r="P108" s="44">
        <v>0</v>
      </c>
      <c r="Q108" s="18">
        <f t="shared" si="1"/>
        <v>1140</v>
      </c>
    </row>
    <row r="109" spans="1:17">
      <c r="A109" s="42" t="s">
        <v>120</v>
      </c>
      <c r="B109" s="16">
        <v>113</v>
      </c>
      <c r="C109" s="17" t="s">
        <v>121</v>
      </c>
      <c r="D109" s="18">
        <v>0</v>
      </c>
      <c r="E109" s="18">
        <v>0</v>
      </c>
      <c r="F109" s="18">
        <v>0</v>
      </c>
      <c r="G109" s="70">
        <v>0</v>
      </c>
      <c r="H109" s="18">
        <v>0</v>
      </c>
      <c r="I109" s="18">
        <v>0</v>
      </c>
      <c r="J109" s="18">
        <v>0</v>
      </c>
      <c r="K109" s="18">
        <v>0</v>
      </c>
      <c r="L109" s="44">
        <v>600</v>
      </c>
      <c r="M109" s="44">
        <v>0</v>
      </c>
      <c r="N109" s="44">
        <v>0</v>
      </c>
      <c r="O109" s="44">
        <v>0</v>
      </c>
      <c r="P109" s="44">
        <v>0</v>
      </c>
      <c r="Q109" s="18">
        <f t="shared" si="1"/>
        <v>600</v>
      </c>
    </row>
    <row r="110" spans="1:17">
      <c r="A110" s="42" t="s">
        <v>122</v>
      </c>
      <c r="B110" s="16">
        <v>113</v>
      </c>
      <c r="C110" s="17" t="s">
        <v>44</v>
      </c>
      <c r="D110" s="18">
        <v>3464</v>
      </c>
      <c r="E110" s="18">
        <v>0</v>
      </c>
      <c r="F110" s="18">
        <v>3464</v>
      </c>
      <c r="G110" s="70">
        <v>0.03</v>
      </c>
      <c r="H110" s="18">
        <v>104</v>
      </c>
      <c r="I110" s="18">
        <v>0</v>
      </c>
      <c r="J110" s="18">
        <v>3568</v>
      </c>
      <c r="K110" s="18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18">
        <f t="shared" si="1"/>
        <v>0</v>
      </c>
    </row>
    <row r="111" spans="1:17">
      <c r="A111" s="42" t="s">
        <v>123</v>
      </c>
      <c r="B111" s="16">
        <v>113</v>
      </c>
      <c r="C111" s="17" t="s">
        <v>44</v>
      </c>
      <c r="D111" s="18">
        <v>4331</v>
      </c>
      <c r="E111" s="18">
        <v>0</v>
      </c>
      <c r="F111" s="18">
        <v>4331</v>
      </c>
      <c r="G111" s="70">
        <v>0.03</v>
      </c>
      <c r="H111" s="18">
        <v>130</v>
      </c>
      <c r="I111" s="18">
        <v>0</v>
      </c>
      <c r="J111" s="18">
        <v>4461</v>
      </c>
      <c r="K111" s="18">
        <v>4461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18">
        <f t="shared" si="1"/>
        <v>4461</v>
      </c>
    </row>
    <row r="112" spans="1:17">
      <c r="A112" s="42" t="s">
        <v>124</v>
      </c>
      <c r="B112" s="16">
        <v>113</v>
      </c>
      <c r="C112" s="17" t="s">
        <v>125</v>
      </c>
      <c r="D112" s="18">
        <v>0</v>
      </c>
      <c r="E112" s="18">
        <v>0</v>
      </c>
      <c r="F112" s="18">
        <v>0</v>
      </c>
      <c r="G112" s="70">
        <v>0</v>
      </c>
      <c r="H112" s="18">
        <v>0</v>
      </c>
      <c r="I112" s="18">
        <v>0</v>
      </c>
      <c r="J112" s="18">
        <v>0</v>
      </c>
      <c r="K112" s="18">
        <v>0</v>
      </c>
      <c r="L112" s="44">
        <v>300</v>
      </c>
      <c r="M112" s="44">
        <v>0</v>
      </c>
      <c r="N112" s="44">
        <v>0</v>
      </c>
      <c r="O112" s="44">
        <v>0</v>
      </c>
      <c r="P112" s="44">
        <v>0</v>
      </c>
      <c r="Q112" s="18">
        <f t="shared" si="1"/>
        <v>300</v>
      </c>
    </row>
    <row r="113" spans="1:17">
      <c r="A113" s="42" t="s">
        <v>126</v>
      </c>
      <c r="B113" s="16">
        <v>113</v>
      </c>
      <c r="C113" s="17" t="s">
        <v>127</v>
      </c>
      <c r="D113" s="18">
        <v>0</v>
      </c>
      <c r="E113" s="18">
        <v>0</v>
      </c>
      <c r="F113" s="18">
        <v>0</v>
      </c>
      <c r="G113" s="70">
        <v>0</v>
      </c>
      <c r="H113" s="18">
        <v>0</v>
      </c>
      <c r="I113" s="18">
        <v>0</v>
      </c>
      <c r="J113" s="18">
        <v>0</v>
      </c>
      <c r="K113" s="18">
        <v>0</v>
      </c>
      <c r="L113" s="44">
        <v>300</v>
      </c>
      <c r="M113" s="44">
        <v>0</v>
      </c>
      <c r="N113" s="44">
        <v>0</v>
      </c>
      <c r="O113" s="44">
        <v>0</v>
      </c>
      <c r="P113" s="44">
        <v>0</v>
      </c>
      <c r="Q113" s="18">
        <f t="shared" si="1"/>
        <v>300</v>
      </c>
    </row>
    <row r="114" spans="1:17">
      <c r="A114" s="77"/>
      <c r="B114" s="77"/>
      <c r="C114" s="33" t="s">
        <v>129</v>
      </c>
      <c r="D114" s="21"/>
      <c r="E114" s="21"/>
      <c r="F114" s="21"/>
      <c r="G114" s="46"/>
      <c r="H114" s="21"/>
      <c r="I114" s="21"/>
      <c r="J114" s="21"/>
      <c r="K114" s="21"/>
      <c r="L114" s="35"/>
      <c r="M114" s="35"/>
      <c r="N114" s="35"/>
      <c r="O114" s="35"/>
      <c r="P114" s="35"/>
      <c r="Q114" s="21"/>
    </row>
    <row r="115" spans="1:17">
      <c r="A115" s="74">
        <v>133</v>
      </c>
      <c r="B115" s="75">
        <v>113</v>
      </c>
      <c r="C115" s="53" t="s">
        <v>130</v>
      </c>
      <c r="D115" s="76">
        <v>0</v>
      </c>
      <c r="E115" s="76">
        <v>26014</v>
      </c>
      <c r="F115" s="76">
        <v>26014</v>
      </c>
      <c r="G115" s="75">
        <v>0</v>
      </c>
      <c r="H115" s="76">
        <v>0</v>
      </c>
      <c r="I115" s="76">
        <v>0</v>
      </c>
      <c r="J115" s="76">
        <v>26014</v>
      </c>
      <c r="K115" s="76">
        <v>0</v>
      </c>
      <c r="L115" s="76">
        <v>300</v>
      </c>
      <c r="M115" s="76">
        <v>0</v>
      </c>
      <c r="N115" s="76">
        <v>0</v>
      </c>
      <c r="O115" s="76">
        <v>0</v>
      </c>
      <c r="P115" s="76">
        <v>0</v>
      </c>
      <c r="Q115" s="76">
        <f>SUM(K115:P115)</f>
        <v>300</v>
      </c>
    </row>
    <row r="116" spans="1:17" s="73" customFormat="1" ht="11.25">
      <c r="A116" s="78"/>
      <c r="B116" s="79"/>
      <c r="C116" s="94" t="s">
        <v>22</v>
      </c>
      <c r="D116" s="95">
        <f>SUM(D10:D115)</f>
        <v>2896698</v>
      </c>
      <c r="E116" s="95">
        <f>SUM(E50:E115,E10:E47)</f>
        <v>34351</v>
      </c>
      <c r="F116" s="95">
        <f>SUM(F50:F115,F10:F47)</f>
        <v>2905793</v>
      </c>
      <c r="G116" s="96"/>
      <c r="H116" s="95">
        <f t="shared" ref="H116:Q116" si="2">SUM(H50:H115,H10:H47)</f>
        <v>86394.429999999978</v>
      </c>
      <c r="I116" s="95">
        <f t="shared" si="2"/>
        <v>2492</v>
      </c>
      <c r="J116" s="95">
        <f t="shared" si="2"/>
        <v>2994683</v>
      </c>
      <c r="K116" s="95">
        <f t="shared" si="2"/>
        <v>2852945</v>
      </c>
      <c r="L116" s="97">
        <f t="shared" si="2"/>
        <v>46380</v>
      </c>
      <c r="M116" s="97">
        <f t="shared" si="2"/>
        <v>0</v>
      </c>
      <c r="N116" s="97">
        <f t="shared" si="2"/>
        <v>0</v>
      </c>
      <c r="O116" s="97">
        <f t="shared" si="2"/>
        <v>0</v>
      </c>
      <c r="P116" s="97">
        <f t="shared" si="2"/>
        <v>0</v>
      </c>
      <c r="Q116" s="95">
        <f t="shared" si="2"/>
        <v>2899325</v>
      </c>
    </row>
    <row r="117" spans="1:17">
      <c r="A117" s="71"/>
    </row>
    <row r="118" spans="1:17">
      <c r="A118" s="71"/>
    </row>
    <row r="119" spans="1:17">
      <c r="A119" s="71"/>
    </row>
    <row r="120" spans="1:17">
      <c r="A120" s="71"/>
      <c r="C120" s="2" t="s">
        <v>131</v>
      </c>
    </row>
    <row r="121" spans="1:17">
      <c r="A121" s="71"/>
    </row>
  </sheetData>
  <mergeCells count="20">
    <mergeCell ref="A2:Q2"/>
    <mergeCell ref="A3:Q3"/>
    <mergeCell ref="A4:Q4"/>
    <mergeCell ref="A5:D5"/>
    <mergeCell ref="P5:Q5"/>
    <mergeCell ref="A6:D6"/>
    <mergeCell ref="O6:Q6"/>
    <mergeCell ref="A8:A9"/>
    <mergeCell ref="B8:B9"/>
    <mergeCell ref="C8:C9"/>
    <mergeCell ref="D8:D9"/>
    <mergeCell ref="E8:E9"/>
    <mergeCell ref="Q8:Q9"/>
    <mergeCell ref="G8:G9"/>
    <mergeCell ref="H8:H9"/>
    <mergeCell ref="I8:I9"/>
    <mergeCell ref="J8:J9"/>
    <mergeCell ref="K8:K9"/>
    <mergeCell ref="L8:P8"/>
    <mergeCell ref="F8:F9"/>
  </mergeCells>
  <pageMargins left="0.5" right="0" top="0" bottom="0.25" header="0.5" footer="0.1"/>
  <pageSetup scale="73" orientation="landscape" r:id="rId1"/>
  <headerFooter>
    <oddFooter>&amp;R&amp;8Page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2:Q56"/>
  <sheetViews>
    <sheetView tabSelected="1" topLeftCell="C25" zoomScaleNormal="111" zoomScaleSheetLayoutView="101" workbookViewId="0">
      <selection activeCell="N60" sqref="N60"/>
    </sheetView>
  </sheetViews>
  <sheetFormatPr defaultRowHeight="12.75"/>
  <cols>
    <col min="1" max="1" width="5.5703125" style="1" customWidth="1"/>
    <col min="2" max="2" width="6" style="1" customWidth="1"/>
    <col min="3" max="3" width="35.7109375" style="1" customWidth="1"/>
    <col min="4" max="4" width="10.85546875" style="1" bestFit="1" customWidth="1"/>
    <col min="5" max="5" width="9.5703125" style="1" bestFit="1" customWidth="1"/>
    <col min="6" max="6" width="10.85546875" style="1" bestFit="1" customWidth="1"/>
    <col min="7" max="7" width="4.7109375" style="1" bestFit="1" customWidth="1"/>
    <col min="8" max="9" width="8.7109375" style="1" bestFit="1" customWidth="1"/>
    <col min="10" max="10" width="10.85546875" style="1" customWidth="1"/>
    <col min="11" max="11" width="10.85546875" style="1" bestFit="1" customWidth="1"/>
    <col min="12" max="12" width="8.7109375" style="1" bestFit="1" customWidth="1"/>
    <col min="13" max="13" width="7.28515625" style="1" bestFit="1" customWidth="1"/>
    <col min="14" max="14" width="7.42578125" style="1" bestFit="1" customWidth="1"/>
    <col min="15" max="15" width="9" style="1" bestFit="1" customWidth="1"/>
    <col min="16" max="16" width="7.42578125" style="1" bestFit="1" customWidth="1"/>
    <col min="17" max="17" width="13.5703125" style="1" bestFit="1" customWidth="1"/>
    <col min="18" max="16384" width="9.140625" style="1"/>
  </cols>
  <sheetData>
    <row r="2" spans="1:17" s="14" customFormat="1" ht="22.5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</row>
    <row r="3" spans="1:17" ht="15" customHeight="1">
      <c r="A3" s="87" t="s">
        <v>20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s="10" customFormat="1" ht="21.75" customHeight="1">
      <c r="A4" s="88" t="s">
        <v>23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</row>
    <row r="5" spans="1:17" s="10" customFormat="1" ht="25.5">
      <c r="A5" s="90" t="s">
        <v>25</v>
      </c>
      <c r="B5" s="90"/>
      <c r="C5" s="90"/>
      <c r="D5" s="90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91">
        <v>37453</v>
      </c>
      <c r="Q5" s="91"/>
    </row>
    <row r="6" spans="1:17" s="10" customFormat="1" ht="22.5" customHeight="1">
      <c r="A6" s="80" t="s">
        <v>26</v>
      </c>
      <c r="B6" s="80"/>
      <c r="C6" s="80"/>
      <c r="D6" s="80"/>
      <c r="E6" s="11"/>
      <c r="F6" s="11"/>
      <c r="G6" s="12"/>
      <c r="H6" s="11"/>
      <c r="I6" s="11"/>
      <c r="J6" s="11"/>
      <c r="K6" s="11"/>
      <c r="L6" s="11"/>
      <c r="M6" s="11"/>
      <c r="N6" s="15" t="s">
        <v>18</v>
      </c>
      <c r="O6" s="81"/>
      <c r="P6" s="81"/>
      <c r="Q6" s="81"/>
    </row>
    <row r="7" spans="1:17" ht="15" customHeight="1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7" s="3" customFormat="1" ht="15" customHeight="1">
      <c r="A8" s="82" t="s">
        <v>17</v>
      </c>
      <c r="B8" s="83" t="s">
        <v>16</v>
      </c>
      <c r="C8" s="83" t="s">
        <v>15</v>
      </c>
      <c r="D8" s="83" t="s">
        <v>14</v>
      </c>
      <c r="E8" s="83" t="s">
        <v>13</v>
      </c>
      <c r="F8" s="83" t="s">
        <v>12</v>
      </c>
      <c r="G8" s="84" t="s">
        <v>11</v>
      </c>
      <c r="H8" s="83" t="s">
        <v>10</v>
      </c>
      <c r="I8" s="83" t="s">
        <v>9</v>
      </c>
      <c r="J8" s="83" t="s">
        <v>8</v>
      </c>
      <c r="K8" s="83" t="s">
        <v>7</v>
      </c>
      <c r="L8" s="85" t="s">
        <v>6</v>
      </c>
      <c r="M8" s="85"/>
      <c r="N8" s="85"/>
      <c r="O8" s="85"/>
      <c r="P8" s="85"/>
      <c r="Q8" s="83" t="s">
        <v>5</v>
      </c>
    </row>
    <row r="9" spans="1:17" s="3" customFormat="1" ht="35.25" customHeight="1">
      <c r="A9" s="82"/>
      <c r="B9" s="83"/>
      <c r="C9" s="83"/>
      <c r="D9" s="83"/>
      <c r="E9" s="83"/>
      <c r="F9" s="83"/>
      <c r="G9" s="84"/>
      <c r="H9" s="83"/>
      <c r="I9" s="83"/>
      <c r="J9" s="83"/>
      <c r="K9" s="83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83"/>
    </row>
    <row r="10" spans="1:17" s="22" customFormat="1" ht="15" customHeight="1">
      <c r="A10" s="31">
        <v>1</v>
      </c>
      <c r="B10" s="26">
        <v>112</v>
      </c>
      <c r="C10" s="27" t="s">
        <v>29</v>
      </c>
      <c r="D10" s="28">
        <v>108355</v>
      </c>
      <c r="E10" s="28">
        <v>0</v>
      </c>
      <c r="F10" s="28">
        <v>108355</v>
      </c>
      <c r="G10" s="29">
        <v>0.03</v>
      </c>
      <c r="H10" s="28">
        <v>3250.65</v>
      </c>
      <c r="I10" s="28">
        <v>0</v>
      </c>
      <c r="J10" s="28">
        <v>111606</v>
      </c>
      <c r="K10" s="28">
        <v>111606</v>
      </c>
      <c r="L10" s="30">
        <v>600</v>
      </c>
      <c r="M10" s="30">
        <v>0</v>
      </c>
      <c r="N10" s="30">
        <v>0</v>
      </c>
      <c r="O10" s="30">
        <v>0</v>
      </c>
      <c r="P10" s="30">
        <v>0</v>
      </c>
      <c r="Q10" s="28">
        <f>SUM(K10:P10)</f>
        <v>112206</v>
      </c>
    </row>
    <row r="11" spans="1:17" s="23" customFormat="1" ht="14.25" customHeight="1">
      <c r="A11" s="31">
        <v>2</v>
      </c>
      <c r="B11" s="26">
        <v>113</v>
      </c>
      <c r="C11" s="27" t="s">
        <v>30</v>
      </c>
      <c r="D11" s="28">
        <v>49344</v>
      </c>
      <c r="E11" s="28">
        <v>0</v>
      </c>
      <c r="F11" s="28">
        <v>49344</v>
      </c>
      <c r="G11" s="29">
        <v>0.03</v>
      </c>
      <c r="H11" s="28">
        <v>1480.32</v>
      </c>
      <c r="I11" s="28">
        <v>0</v>
      </c>
      <c r="J11" s="28">
        <v>50824</v>
      </c>
      <c r="K11" s="28">
        <v>50824</v>
      </c>
      <c r="L11" s="30">
        <v>600</v>
      </c>
      <c r="M11" s="30">
        <v>0</v>
      </c>
      <c r="N11" s="30">
        <v>0</v>
      </c>
      <c r="O11" s="30">
        <v>0</v>
      </c>
      <c r="P11" s="30">
        <v>0</v>
      </c>
      <c r="Q11" s="28">
        <f t="shared" ref="Q11:Q30" si="0">SUM(K11:P11)</f>
        <v>51424</v>
      </c>
    </row>
    <row r="12" spans="1:17" s="24" customFormat="1" ht="15" customHeight="1">
      <c r="A12" s="31">
        <v>4</v>
      </c>
      <c r="B12" s="26">
        <v>113</v>
      </c>
      <c r="C12" s="27" t="s">
        <v>31</v>
      </c>
      <c r="D12" s="28">
        <v>40078</v>
      </c>
      <c r="E12" s="28">
        <v>0</v>
      </c>
      <c r="F12" s="28">
        <v>40078</v>
      </c>
      <c r="G12" s="29">
        <v>0.03</v>
      </c>
      <c r="H12" s="28">
        <v>1202.3399999999999</v>
      </c>
      <c r="I12" s="28">
        <v>0</v>
      </c>
      <c r="J12" s="28">
        <v>41280</v>
      </c>
      <c r="K12" s="28">
        <v>41280</v>
      </c>
      <c r="L12" s="30">
        <v>0</v>
      </c>
      <c r="M12" s="30">
        <v>0</v>
      </c>
      <c r="N12" s="30">
        <v>0</v>
      </c>
      <c r="O12" s="30">
        <v>0</v>
      </c>
      <c r="P12" s="30">
        <v>0</v>
      </c>
      <c r="Q12" s="28">
        <f t="shared" si="0"/>
        <v>41280</v>
      </c>
    </row>
    <row r="13" spans="1:17" s="24" customFormat="1" ht="15" customHeight="1">
      <c r="A13" s="31">
        <v>6</v>
      </c>
      <c r="B13" s="26">
        <v>113</v>
      </c>
      <c r="C13" s="27" t="s">
        <v>32</v>
      </c>
      <c r="D13" s="28">
        <v>34360</v>
      </c>
      <c r="E13" s="28">
        <v>574</v>
      </c>
      <c r="F13" s="28">
        <v>34934</v>
      </c>
      <c r="G13" s="29">
        <v>0.03</v>
      </c>
      <c r="H13" s="28">
        <v>1048.02</v>
      </c>
      <c r="I13" s="28">
        <v>0</v>
      </c>
      <c r="J13" s="28">
        <v>35982</v>
      </c>
      <c r="K13" s="28">
        <v>35391</v>
      </c>
      <c r="L13" s="30">
        <v>480</v>
      </c>
      <c r="M13" s="30">
        <v>0</v>
      </c>
      <c r="N13" s="30">
        <v>0</v>
      </c>
      <c r="O13" s="30">
        <v>5000</v>
      </c>
      <c r="P13" s="30">
        <v>0</v>
      </c>
      <c r="Q13" s="28">
        <f t="shared" si="0"/>
        <v>40871</v>
      </c>
    </row>
    <row r="14" spans="1:17" s="24" customFormat="1" ht="15" customHeight="1">
      <c r="A14" s="31">
        <v>8</v>
      </c>
      <c r="B14" s="26">
        <v>113</v>
      </c>
      <c r="C14" s="27" t="s">
        <v>33</v>
      </c>
      <c r="D14" s="28">
        <v>32551</v>
      </c>
      <c r="E14" s="28">
        <v>0</v>
      </c>
      <c r="F14" s="28">
        <v>32551</v>
      </c>
      <c r="G14" s="29">
        <v>0.03</v>
      </c>
      <c r="H14" s="28">
        <v>976.53</v>
      </c>
      <c r="I14" s="28">
        <v>0</v>
      </c>
      <c r="J14" s="28">
        <v>33528</v>
      </c>
      <c r="K14" s="28">
        <v>33528</v>
      </c>
      <c r="L14" s="30">
        <v>840</v>
      </c>
      <c r="M14" s="30">
        <v>0</v>
      </c>
      <c r="N14" s="30">
        <v>0</v>
      </c>
      <c r="O14" s="30">
        <v>5000</v>
      </c>
      <c r="P14" s="30">
        <v>0</v>
      </c>
      <c r="Q14" s="28">
        <f t="shared" si="0"/>
        <v>39368</v>
      </c>
    </row>
    <row r="15" spans="1:17" s="24" customFormat="1" ht="15" customHeight="1">
      <c r="A15" s="31">
        <v>9</v>
      </c>
      <c r="B15" s="26">
        <v>113</v>
      </c>
      <c r="C15" s="27" t="s">
        <v>33</v>
      </c>
      <c r="D15" s="28">
        <v>31520</v>
      </c>
      <c r="E15" s="28">
        <v>281</v>
      </c>
      <c r="F15" s="28">
        <v>31801</v>
      </c>
      <c r="G15" s="29">
        <v>0.03</v>
      </c>
      <c r="H15" s="28">
        <v>954.03</v>
      </c>
      <c r="I15" s="28">
        <v>0</v>
      </c>
      <c r="J15" s="28">
        <v>32755</v>
      </c>
      <c r="K15" s="28">
        <v>32755</v>
      </c>
      <c r="L15" s="30">
        <v>720</v>
      </c>
      <c r="M15" s="30">
        <v>0</v>
      </c>
      <c r="N15" s="30">
        <v>0</v>
      </c>
      <c r="O15" s="30">
        <v>5000</v>
      </c>
      <c r="P15" s="30">
        <v>0</v>
      </c>
      <c r="Q15" s="28">
        <f t="shared" si="0"/>
        <v>38475</v>
      </c>
    </row>
    <row r="16" spans="1:17" s="24" customFormat="1" ht="15" customHeight="1">
      <c r="A16" s="31">
        <v>10</v>
      </c>
      <c r="B16" s="26">
        <v>113</v>
      </c>
      <c r="C16" s="27" t="s">
        <v>34</v>
      </c>
      <c r="D16" s="28">
        <v>29186</v>
      </c>
      <c r="E16" s="28">
        <v>0</v>
      </c>
      <c r="F16" s="28">
        <v>29186</v>
      </c>
      <c r="G16" s="29">
        <v>0.03</v>
      </c>
      <c r="H16" s="28">
        <v>875.58</v>
      </c>
      <c r="I16" s="28">
        <v>0</v>
      </c>
      <c r="J16" s="28">
        <v>30062</v>
      </c>
      <c r="K16" s="28">
        <v>30062</v>
      </c>
      <c r="L16" s="30">
        <v>960</v>
      </c>
      <c r="M16" s="30">
        <v>0</v>
      </c>
      <c r="N16" s="30">
        <v>0</v>
      </c>
      <c r="O16" s="30">
        <v>0</v>
      </c>
      <c r="P16" s="30">
        <v>0</v>
      </c>
      <c r="Q16" s="28">
        <f t="shared" si="0"/>
        <v>31022</v>
      </c>
    </row>
    <row r="17" spans="1:17" s="24" customFormat="1" ht="15" customHeight="1">
      <c r="A17" s="31">
        <v>11</v>
      </c>
      <c r="B17" s="26">
        <v>113</v>
      </c>
      <c r="C17" s="27" t="s">
        <v>33</v>
      </c>
      <c r="D17" s="28">
        <v>30489</v>
      </c>
      <c r="E17" s="28">
        <v>340</v>
      </c>
      <c r="F17" s="28">
        <v>30829</v>
      </c>
      <c r="G17" s="29">
        <v>0.03</v>
      </c>
      <c r="H17" s="28">
        <v>924.87</v>
      </c>
      <c r="I17" s="28">
        <v>0</v>
      </c>
      <c r="J17" s="28">
        <v>31754</v>
      </c>
      <c r="K17" s="28">
        <v>31754</v>
      </c>
      <c r="L17" s="30">
        <v>600</v>
      </c>
      <c r="M17" s="30">
        <v>0</v>
      </c>
      <c r="N17" s="30">
        <v>0</v>
      </c>
      <c r="O17" s="30">
        <v>5000</v>
      </c>
      <c r="P17" s="30">
        <v>0</v>
      </c>
      <c r="Q17" s="28">
        <f t="shared" si="0"/>
        <v>37354</v>
      </c>
    </row>
    <row r="18" spans="1:17" s="24" customFormat="1" ht="15" customHeight="1">
      <c r="A18" s="31">
        <v>12</v>
      </c>
      <c r="B18" s="26">
        <v>113</v>
      </c>
      <c r="C18" s="27" t="s">
        <v>35</v>
      </c>
      <c r="D18" s="28">
        <v>30489</v>
      </c>
      <c r="E18" s="28">
        <v>340</v>
      </c>
      <c r="F18" s="28">
        <v>30829</v>
      </c>
      <c r="G18" s="29">
        <v>0.03</v>
      </c>
      <c r="H18" s="28">
        <v>924.87</v>
      </c>
      <c r="I18" s="28">
        <v>0</v>
      </c>
      <c r="J18" s="28">
        <v>31754</v>
      </c>
      <c r="K18" s="28">
        <v>31754</v>
      </c>
      <c r="L18" s="30">
        <v>720</v>
      </c>
      <c r="M18" s="30">
        <v>0</v>
      </c>
      <c r="N18" s="30">
        <v>0</v>
      </c>
      <c r="O18" s="30">
        <v>5000</v>
      </c>
      <c r="P18" s="30">
        <v>0</v>
      </c>
      <c r="Q18" s="28">
        <f t="shared" si="0"/>
        <v>37474</v>
      </c>
    </row>
    <row r="19" spans="1:17" s="24" customFormat="1" ht="15" customHeight="1">
      <c r="A19" s="31">
        <v>13</v>
      </c>
      <c r="B19" s="26">
        <v>113</v>
      </c>
      <c r="C19" s="27" t="s">
        <v>33</v>
      </c>
      <c r="D19" s="28">
        <v>31096</v>
      </c>
      <c r="E19" s="28">
        <v>0</v>
      </c>
      <c r="F19" s="28">
        <v>31096</v>
      </c>
      <c r="G19" s="29">
        <v>0.03</v>
      </c>
      <c r="H19" s="28">
        <v>932.88</v>
      </c>
      <c r="I19" s="28">
        <v>0</v>
      </c>
      <c r="J19" s="28">
        <v>32029</v>
      </c>
      <c r="K19" s="28">
        <v>31754</v>
      </c>
      <c r="L19" s="30">
        <v>420</v>
      </c>
      <c r="M19" s="30">
        <v>0</v>
      </c>
      <c r="N19" s="30">
        <v>0</v>
      </c>
      <c r="O19" s="30">
        <v>5000</v>
      </c>
      <c r="P19" s="30">
        <v>0</v>
      </c>
      <c r="Q19" s="28">
        <f t="shared" si="0"/>
        <v>37174</v>
      </c>
    </row>
    <row r="20" spans="1:17" s="24" customFormat="1" ht="15" customHeight="1">
      <c r="A20" s="31">
        <v>14</v>
      </c>
      <c r="B20" s="26">
        <v>113</v>
      </c>
      <c r="C20" s="27" t="s">
        <v>33</v>
      </c>
      <c r="D20" s="28">
        <v>30489</v>
      </c>
      <c r="E20" s="28">
        <v>340</v>
      </c>
      <c r="F20" s="28">
        <v>30829</v>
      </c>
      <c r="G20" s="29">
        <v>0.03</v>
      </c>
      <c r="H20" s="28">
        <v>925</v>
      </c>
      <c r="I20" s="28">
        <v>0</v>
      </c>
      <c r="J20" s="28">
        <v>31754</v>
      </c>
      <c r="K20" s="28">
        <v>31754</v>
      </c>
      <c r="L20" s="30">
        <v>0</v>
      </c>
      <c r="M20" s="30">
        <v>0</v>
      </c>
      <c r="N20" s="30">
        <v>0</v>
      </c>
      <c r="O20" s="30">
        <v>5000</v>
      </c>
      <c r="P20" s="30">
        <v>0</v>
      </c>
      <c r="Q20" s="28">
        <f t="shared" si="0"/>
        <v>36754</v>
      </c>
    </row>
    <row r="21" spans="1:17" s="24" customFormat="1" ht="15" customHeight="1">
      <c r="A21" s="31">
        <v>16</v>
      </c>
      <c r="B21" s="26">
        <v>113</v>
      </c>
      <c r="C21" s="27" t="s">
        <v>34</v>
      </c>
      <c r="D21" s="28">
        <v>28231</v>
      </c>
      <c r="E21" s="28">
        <v>57</v>
      </c>
      <c r="F21" s="28">
        <v>28288</v>
      </c>
      <c r="G21" s="29">
        <v>0.03</v>
      </c>
      <c r="H21" s="28">
        <v>848.64</v>
      </c>
      <c r="I21" s="28">
        <v>0</v>
      </c>
      <c r="J21" s="28">
        <v>29137</v>
      </c>
      <c r="K21" s="28">
        <v>29137</v>
      </c>
      <c r="L21" s="30">
        <v>300</v>
      </c>
      <c r="M21" s="30">
        <v>0</v>
      </c>
      <c r="N21" s="30">
        <v>0</v>
      </c>
      <c r="O21" s="30">
        <v>0</v>
      </c>
      <c r="P21" s="30">
        <v>0</v>
      </c>
      <c r="Q21" s="28">
        <f t="shared" si="0"/>
        <v>29437</v>
      </c>
    </row>
    <row r="22" spans="1:17" s="24" customFormat="1" ht="15" customHeight="1">
      <c r="A22" s="31">
        <v>17</v>
      </c>
      <c r="B22" s="26">
        <v>113</v>
      </c>
      <c r="C22" s="27" t="s">
        <v>34</v>
      </c>
      <c r="D22" s="28">
        <v>28231</v>
      </c>
      <c r="E22" s="28">
        <v>57</v>
      </c>
      <c r="F22" s="28">
        <v>28288</v>
      </c>
      <c r="G22" s="29">
        <v>0.03</v>
      </c>
      <c r="H22" s="28">
        <v>848.64</v>
      </c>
      <c r="I22" s="28">
        <v>0</v>
      </c>
      <c r="J22" s="28">
        <v>29137</v>
      </c>
      <c r="K22" s="28">
        <v>29137</v>
      </c>
      <c r="L22" s="30">
        <v>780</v>
      </c>
      <c r="M22" s="30">
        <v>0</v>
      </c>
      <c r="N22" s="30">
        <v>0</v>
      </c>
      <c r="O22" s="30">
        <v>0</v>
      </c>
      <c r="P22" s="30">
        <v>0</v>
      </c>
      <c r="Q22" s="28">
        <f t="shared" si="0"/>
        <v>29917</v>
      </c>
    </row>
    <row r="23" spans="1:17" s="24" customFormat="1" ht="15" customHeight="1">
      <c r="A23" s="31">
        <v>18</v>
      </c>
      <c r="B23" s="26">
        <v>113</v>
      </c>
      <c r="C23" s="27" t="s">
        <v>34</v>
      </c>
      <c r="D23" s="28">
        <v>28231</v>
      </c>
      <c r="E23" s="28">
        <v>0</v>
      </c>
      <c r="F23" s="28">
        <v>28231</v>
      </c>
      <c r="G23" s="29">
        <v>0.03</v>
      </c>
      <c r="H23" s="28">
        <v>846.93</v>
      </c>
      <c r="I23" s="28">
        <v>0</v>
      </c>
      <c r="J23" s="28">
        <v>29078</v>
      </c>
      <c r="K23" s="28">
        <v>29078</v>
      </c>
      <c r="L23" s="30">
        <v>420</v>
      </c>
      <c r="M23" s="30">
        <v>0</v>
      </c>
      <c r="N23" s="30">
        <v>0</v>
      </c>
      <c r="O23" s="30">
        <v>0</v>
      </c>
      <c r="P23" s="30">
        <v>0</v>
      </c>
      <c r="Q23" s="28">
        <f t="shared" si="0"/>
        <v>29498</v>
      </c>
    </row>
    <row r="24" spans="1:17" s="24" customFormat="1" ht="15" customHeight="1">
      <c r="A24" s="31">
        <v>19</v>
      </c>
      <c r="B24" s="26">
        <v>113</v>
      </c>
      <c r="C24" s="27" t="s">
        <v>36</v>
      </c>
      <c r="D24" s="28">
        <v>27420</v>
      </c>
      <c r="E24" s="28">
        <v>2</v>
      </c>
      <c r="F24" s="28">
        <v>27422</v>
      </c>
      <c r="G24" s="29">
        <v>0.03</v>
      </c>
      <c r="H24" s="28">
        <v>822.66</v>
      </c>
      <c r="I24" s="28">
        <v>0</v>
      </c>
      <c r="J24" s="28">
        <v>28245</v>
      </c>
      <c r="K24" s="28">
        <v>28245</v>
      </c>
      <c r="L24" s="30">
        <v>1320</v>
      </c>
      <c r="M24" s="30">
        <v>0</v>
      </c>
      <c r="N24" s="30">
        <v>0</v>
      </c>
      <c r="O24" s="30">
        <v>0</v>
      </c>
      <c r="P24" s="30">
        <v>0</v>
      </c>
      <c r="Q24" s="28">
        <f t="shared" si="0"/>
        <v>29565</v>
      </c>
    </row>
    <row r="25" spans="1:17" s="24" customFormat="1" ht="15" customHeight="1">
      <c r="A25" s="31">
        <v>21</v>
      </c>
      <c r="B25" s="26">
        <v>113</v>
      </c>
      <c r="C25" s="27" t="s">
        <v>37</v>
      </c>
      <c r="D25" s="28">
        <v>25839</v>
      </c>
      <c r="E25" s="28">
        <v>0</v>
      </c>
      <c r="F25" s="28">
        <v>25839</v>
      </c>
      <c r="G25" s="29">
        <v>0.03</v>
      </c>
      <c r="H25" s="28">
        <v>775.17</v>
      </c>
      <c r="I25" s="28">
        <v>0</v>
      </c>
      <c r="J25" s="28">
        <v>26614</v>
      </c>
      <c r="K25" s="28">
        <v>26614</v>
      </c>
      <c r="L25" s="30">
        <v>840</v>
      </c>
      <c r="M25" s="30">
        <v>0</v>
      </c>
      <c r="N25" s="30">
        <v>0</v>
      </c>
      <c r="O25" s="30">
        <v>0</v>
      </c>
      <c r="P25" s="30">
        <v>0</v>
      </c>
      <c r="Q25" s="28">
        <f t="shared" si="0"/>
        <v>27454</v>
      </c>
    </row>
    <row r="26" spans="1:17" s="22" customFormat="1" ht="15" customHeight="1">
      <c r="A26" s="31">
        <v>22</v>
      </c>
      <c r="B26" s="26">
        <v>113</v>
      </c>
      <c r="C26" s="27" t="s">
        <v>37</v>
      </c>
      <c r="D26" s="28">
        <v>25839</v>
      </c>
      <c r="E26" s="28">
        <v>0</v>
      </c>
      <c r="F26" s="28">
        <v>25839</v>
      </c>
      <c r="G26" s="29">
        <v>0.03</v>
      </c>
      <c r="H26" s="28">
        <v>775.17</v>
      </c>
      <c r="I26" s="28">
        <v>0</v>
      </c>
      <c r="J26" s="28">
        <v>26614</v>
      </c>
      <c r="K26" s="28">
        <v>26614</v>
      </c>
      <c r="L26" s="30">
        <v>420</v>
      </c>
      <c r="M26" s="30">
        <v>0</v>
      </c>
      <c r="N26" s="30">
        <v>0</v>
      </c>
      <c r="O26" s="30">
        <v>0</v>
      </c>
      <c r="P26" s="30">
        <v>0</v>
      </c>
      <c r="Q26" s="28">
        <f t="shared" si="0"/>
        <v>27034</v>
      </c>
    </row>
    <row r="27" spans="1:17" s="24" customFormat="1" ht="15" customHeight="1">
      <c r="A27" s="31">
        <v>23</v>
      </c>
      <c r="B27" s="26">
        <v>113</v>
      </c>
      <c r="C27" s="27" t="s">
        <v>37</v>
      </c>
      <c r="D27" s="28">
        <v>25839</v>
      </c>
      <c r="E27" s="28">
        <v>0</v>
      </c>
      <c r="F27" s="28">
        <v>25839</v>
      </c>
      <c r="G27" s="29">
        <v>0.03</v>
      </c>
      <c r="H27" s="28">
        <v>775.17</v>
      </c>
      <c r="I27" s="28">
        <v>0</v>
      </c>
      <c r="J27" s="28">
        <v>26614</v>
      </c>
      <c r="K27" s="28">
        <v>26614</v>
      </c>
      <c r="L27" s="30">
        <v>600</v>
      </c>
      <c r="M27" s="30">
        <v>0</v>
      </c>
      <c r="N27" s="30">
        <v>0</v>
      </c>
      <c r="O27" s="30">
        <v>0</v>
      </c>
      <c r="P27" s="30">
        <v>0</v>
      </c>
      <c r="Q27" s="28">
        <f t="shared" si="0"/>
        <v>27214</v>
      </c>
    </row>
    <row r="28" spans="1:17" s="24" customFormat="1" ht="15" customHeight="1">
      <c r="A28" s="31">
        <v>24</v>
      </c>
      <c r="B28" s="26">
        <v>113</v>
      </c>
      <c r="C28" s="27" t="s">
        <v>37</v>
      </c>
      <c r="D28" s="28">
        <v>25839</v>
      </c>
      <c r="E28" s="28">
        <v>0</v>
      </c>
      <c r="F28" s="28">
        <v>25839</v>
      </c>
      <c r="G28" s="29">
        <v>0.03</v>
      </c>
      <c r="H28" s="28">
        <v>775.17</v>
      </c>
      <c r="I28" s="28">
        <v>0</v>
      </c>
      <c r="J28" s="28">
        <v>26614</v>
      </c>
      <c r="K28" s="28">
        <v>26614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28">
        <f t="shared" si="0"/>
        <v>26614</v>
      </c>
    </row>
    <row r="29" spans="1:17" s="24" customFormat="1" ht="15" customHeight="1">
      <c r="A29" s="31">
        <v>25</v>
      </c>
      <c r="B29" s="26">
        <v>113</v>
      </c>
      <c r="C29" s="27" t="s">
        <v>38</v>
      </c>
      <c r="D29" s="28">
        <v>25256</v>
      </c>
      <c r="E29" s="28">
        <v>186</v>
      </c>
      <c r="F29" s="28">
        <v>25442</v>
      </c>
      <c r="G29" s="29">
        <v>0.03</v>
      </c>
      <c r="H29" s="28">
        <v>763.26</v>
      </c>
      <c r="I29" s="28">
        <v>0</v>
      </c>
      <c r="J29" s="28">
        <v>26205</v>
      </c>
      <c r="K29" s="28">
        <v>26205</v>
      </c>
      <c r="L29" s="30">
        <v>900</v>
      </c>
      <c r="M29" s="30">
        <v>0</v>
      </c>
      <c r="N29" s="30">
        <v>0</v>
      </c>
      <c r="O29" s="30">
        <v>0</v>
      </c>
      <c r="P29" s="30">
        <v>0</v>
      </c>
      <c r="Q29" s="28">
        <f t="shared" si="0"/>
        <v>27105</v>
      </c>
    </row>
    <row r="30" spans="1:17" s="24" customFormat="1" ht="15" customHeight="1">
      <c r="A30" s="31">
        <v>26</v>
      </c>
      <c r="B30" s="26">
        <v>113</v>
      </c>
      <c r="C30" s="27" t="s">
        <v>39</v>
      </c>
      <c r="D30" s="28">
        <v>27908</v>
      </c>
      <c r="E30" s="28">
        <v>0</v>
      </c>
      <c r="F30" s="28">
        <v>27908</v>
      </c>
      <c r="G30" s="29">
        <v>0.03</v>
      </c>
      <c r="H30" s="28">
        <v>837.24</v>
      </c>
      <c r="I30" s="28">
        <v>0</v>
      </c>
      <c r="J30" s="28">
        <v>28745</v>
      </c>
      <c r="K30" s="28">
        <v>28745</v>
      </c>
      <c r="L30" s="30">
        <v>660</v>
      </c>
      <c r="M30" s="30">
        <v>0</v>
      </c>
      <c r="N30" s="30">
        <v>0</v>
      </c>
      <c r="O30" s="30">
        <v>0</v>
      </c>
      <c r="P30" s="30">
        <v>0</v>
      </c>
      <c r="Q30" s="28">
        <f t="shared" si="0"/>
        <v>29405</v>
      </c>
    </row>
    <row r="31" spans="1:17" s="24" customFormat="1" ht="15" customHeight="1">
      <c r="A31" s="32"/>
      <c r="B31" s="20"/>
      <c r="C31" s="33" t="s">
        <v>128</v>
      </c>
      <c r="D31" s="21"/>
      <c r="E31" s="21"/>
      <c r="F31" s="21"/>
      <c r="G31" s="46"/>
      <c r="H31" s="21"/>
      <c r="I31" s="21"/>
      <c r="J31" s="21"/>
      <c r="K31" s="21"/>
      <c r="L31" s="35"/>
      <c r="M31" s="35"/>
      <c r="N31" s="35"/>
      <c r="O31" s="35"/>
      <c r="P31" s="35"/>
      <c r="Q31" s="69"/>
    </row>
    <row r="32" spans="1:17" s="24" customFormat="1" ht="15" customHeight="1">
      <c r="A32" s="47">
        <v>27</v>
      </c>
      <c r="B32" s="48">
        <v>113</v>
      </c>
      <c r="C32" s="49" t="s">
        <v>40</v>
      </c>
      <c r="D32" s="19">
        <v>25256</v>
      </c>
      <c r="E32" s="50">
        <v>0</v>
      </c>
      <c r="F32" s="50">
        <v>25256</v>
      </c>
      <c r="G32" s="51">
        <v>0.03</v>
      </c>
      <c r="H32" s="50">
        <v>758</v>
      </c>
      <c r="I32" s="50">
        <v>0</v>
      </c>
      <c r="J32" s="50">
        <v>26014</v>
      </c>
      <c r="K32" s="50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50">
        <f>SUM(K32:P32)</f>
        <v>0</v>
      </c>
    </row>
    <row r="33" spans="1:17" s="24" customFormat="1" ht="15" customHeight="1">
      <c r="A33" s="42">
        <v>28</v>
      </c>
      <c r="B33" s="16">
        <v>113</v>
      </c>
      <c r="C33" s="17" t="s">
        <v>39</v>
      </c>
      <c r="D33" s="18">
        <v>27024</v>
      </c>
      <c r="E33" s="18">
        <v>0</v>
      </c>
      <c r="F33" s="18">
        <v>27024</v>
      </c>
      <c r="G33" s="43">
        <v>0.03</v>
      </c>
      <c r="H33" s="18">
        <v>810.72</v>
      </c>
      <c r="I33" s="18">
        <v>0</v>
      </c>
      <c r="J33" s="18">
        <v>27835</v>
      </c>
      <c r="K33" s="18">
        <v>27835</v>
      </c>
      <c r="L33" s="44">
        <v>840</v>
      </c>
      <c r="M33" s="44">
        <v>0</v>
      </c>
      <c r="N33" s="44">
        <v>0</v>
      </c>
      <c r="O33" s="44">
        <v>0</v>
      </c>
      <c r="P33" s="44">
        <v>0</v>
      </c>
      <c r="Q33" s="28">
        <f t="shared" ref="Q33:Q36" si="1">SUM(K33:P33)</f>
        <v>28675</v>
      </c>
    </row>
    <row r="34" spans="1:17" s="24" customFormat="1" ht="15" customHeight="1">
      <c r="A34" s="42">
        <v>30</v>
      </c>
      <c r="B34" s="16">
        <v>113</v>
      </c>
      <c r="C34" s="17" t="s">
        <v>41</v>
      </c>
      <c r="D34" s="18">
        <v>24203</v>
      </c>
      <c r="E34" s="18">
        <v>0</v>
      </c>
      <c r="F34" s="18">
        <v>24203</v>
      </c>
      <c r="G34" s="43">
        <v>0.03</v>
      </c>
      <c r="H34" s="18">
        <v>726.09</v>
      </c>
      <c r="I34" s="18">
        <v>0</v>
      </c>
      <c r="J34" s="18">
        <v>24929</v>
      </c>
      <c r="K34" s="18">
        <v>24929</v>
      </c>
      <c r="L34" s="44">
        <v>360</v>
      </c>
      <c r="M34" s="44">
        <v>0</v>
      </c>
      <c r="N34" s="44">
        <v>0</v>
      </c>
      <c r="O34" s="44">
        <v>0</v>
      </c>
      <c r="P34" s="44">
        <v>0</v>
      </c>
      <c r="Q34" s="28">
        <f t="shared" si="1"/>
        <v>25289</v>
      </c>
    </row>
    <row r="35" spans="1:17" s="24" customFormat="1" ht="15" customHeight="1">
      <c r="A35" s="42">
        <v>31</v>
      </c>
      <c r="B35" s="16">
        <v>113</v>
      </c>
      <c r="C35" s="17" t="s">
        <v>39</v>
      </c>
      <c r="D35" s="18">
        <v>25256</v>
      </c>
      <c r="E35" s="18">
        <v>0</v>
      </c>
      <c r="F35" s="18">
        <v>25256</v>
      </c>
      <c r="G35" s="43">
        <v>0.03</v>
      </c>
      <c r="H35" s="18">
        <v>757.68</v>
      </c>
      <c r="I35" s="18">
        <v>0</v>
      </c>
      <c r="J35" s="18">
        <v>26014</v>
      </c>
      <c r="K35" s="18">
        <v>26014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28">
        <f t="shared" si="1"/>
        <v>26014</v>
      </c>
    </row>
    <row r="36" spans="1:17" s="25" customFormat="1" ht="15" customHeight="1">
      <c r="A36" s="42">
        <v>32</v>
      </c>
      <c r="B36" s="16">
        <v>113</v>
      </c>
      <c r="C36" s="17" t="s">
        <v>41</v>
      </c>
      <c r="D36" s="18">
        <v>24203</v>
      </c>
      <c r="E36" s="18">
        <v>0</v>
      </c>
      <c r="F36" s="18">
        <v>24203</v>
      </c>
      <c r="G36" s="43">
        <v>0.03</v>
      </c>
      <c r="H36" s="18">
        <v>726.09</v>
      </c>
      <c r="I36" s="18">
        <v>0</v>
      </c>
      <c r="J36" s="18">
        <v>24929</v>
      </c>
      <c r="K36" s="18">
        <v>24929</v>
      </c>
      <c r="L36" s="44">
        <v>840</v>
      </c>
      <c r="M36" s="44">
        <v>0</v>
      </c>
      <c r="N36" s="44">
        <v>0</v>
      </c>
      <c r="O36" s="44">
        <v>0</v>
      </c>
      <c r="P36" s="44">
        <v>0</v>
      </c>
      <c r="Q36" s="28">
        <f t="shared" si="1"/>
        <v>25769</v>
      </c>
    </row>
    <row r="37" spans="1:17" s="25" customFormat="1" ht="15" customHeight="1">
      <c r="A37" s="32"/>
      <c r="B37" s="20"/>
      <c r="C37" s="33" t="s">
        <v>128</v>
      </c>
      <c r="D37" s="21"/>
      <c r="E37" s="21"/>
      <c r="F37" s="21"/>
      <c r="G37" s="46"/>
      <c r="H37" s="21"/>
      <c r="I37" s="21"/>
      <c r="J37" s="21"/>
      <c r="K37" s="21"/>
      <c r="L37" s="35"/>
      <c r="M37" s="35"/>
      <c r="N37" s="35"/>
      <c r="O37" s="35"/>
      <c r="P37" s="35"/>
      <c r="Q37" s="69"/>
    </row>
    <row r="38" spans="1:17">
      <c r="A38" s="47">
        <v>33</v>
      </c>
      <c r="B38" s="48">
        <v>113</v>
      </c>
      <c r="C38" s="49" t="s">
        <v>41</v>
      </c>
      <c r="D38" s="19">
        <v>24203</v>
      </c>
      <c r="E38" s="50">
        <v>0</v>
      </c>
      <c r="F38" s="50">
        <v>24203</v>
      </c>
      <c r="G38" s="51">
        <v>0.03</v>
      </c>
      <c r="H38" s="50">
        <v>726</v>
      </c>
      <c r="I38" s="50">
        <v>0</v>
      </c>
      <c r="J38" s="50">
        <v>24929</v>
      </c>
      <c r="K38" s="50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50">
        <v>0</v>
      </c>
    </row>
    <row r="39" spans="1:17">
      <c r="A39" s="42">
        <v>34</v>
      </c>
      <c r="B39" s="16">
        <v>113</v>
      </c>
      <c r="C39" s="17" t="s">
        <v>42</v>
      </c>
      <c r="D39" s="18">
        <v>23927</v>
      </c>
      <c r="E39" s="18">
        <v>73</v>
      </c>
      <c r="F39" s="18">
        <v>24000</v>
      </c>
      <c r="G39" s="43">
        <v>0.03</v>
      </c>
      <c r="H39" s="18">
        <v>720</v>
      </c>
      <c r="I39" s="18">
        <v>0</v>
      </c>
      <c r="J39" s="18">
        <v>24720</v>
      </c>
      <c r="K39" s="18">
        <v>24720</v>
      </c>
      <c r="L39" s="44">
        <v>1140</v>
      </c>
      <c r="M39" s="44">
        <v>0</v>
      </c>
      <c r="N39" s="44">
        <v>0</v>
      </c>
      <c r="O39" s="44">
        <v>0</v>
      </c>
      <c r="P39" s="44">
        <v>0</v>
      </c>
      <c r="Q39" s="28">
        <f>SUM(K39:P39)</f>
        <v>25860</v>
      </c>
    </row>
    <row r="40" spans="1:17">
      <c r="A40" s="42">
        <v>35</v>
      </c>
      <c r="B40" s="16">
        <v>113</v>
      </c>
      <c r="C40" s="17" t="s">
        <v>43</v>
      </c>
      <c r="D40" s="18">
        <v>24203</v>
      </c>
      <c r="E40" s="18">
        <v>0</v>
      </c>
      <c r="F40" s="18">
        <v>24203</v>
      </c>
      <c r="G40" s="43">
        <v>0.03</v>
      </c>
      <c r="H40" s="18">
        <v>726.09</v>
      </c>
      <c r="I40" s="18">
        <v>0</v>
      </c>
      <c r="J40" s="18">
        <v>24929</v>
      </c>
      <c r="K40" s="18">
        <v>24929</v>
      </c>
      <c r="L40" s="44">
        <v>900</v>
      </c>
      <c r="M40" s="44">
        <v>0</v>
      </c>
      <c r="N40" s="44">
        <v>0</v>
      </c>
      <c r="O40" s="44">
        <v>0</v>
      </c>
      <c r="P40" s="44">
        <v>0</v>
      </c>
      <c r="Q40" s="28">
        <f t="shared" ref="Q40:Q51" si="2">SUM(K40:P40)</f>
        <v>25829</v>
      </c>
    </row>
    <row r="41" spans="1:17">
      <c r="A41" s="42">
        <v>37</v>
      </c>
      <c r="B41" s="16">
        <v>113</v>
      </c>
      <c r="C41" s="17" t="s">
        <v>43</v>
      </c>
      <c r="D41" s="18">
        <v>24203</v>
      </c>
      <c r="E41" s="18">
        <v>0</v>
      </c>
      <c r="F41" s="18">
        <v>24203</v>
      </c>
      <c r="G41" s="43">
        <v>0.03</v>
      </c>
      <c r="H41" s="18">
        <v>726.09</v>
      </c>
      <c r="I41" s="18">
        <v>0</v>
      </c>
      <c r="J41" s="18">
        <v>24929</v>
      </c>
      <c r="K41" s="18">
        <v>24929</v>
      </c>
      <c r="L41" s="44">
        <v>540</v>
      </c>
      <c r="M41" s="44">
        <v>0</v>
      </c>
      <c r="N41" s="44">
        <v>0</v>
      </c>
      <c r="O41" s="44">
        <v>0</v>
      </c>
      <c r="P41" s="44">
        <v>0</v>
      </c>
      <c r="Q41" s="28">
        <f t="shared" si="2"/>
        <v>25469</v>
      </c>
    </row>
    <row r="42" spans="1:17">
      <c r="A42" s="42">
        <v>38</v>
      </c>
      <c r="B42" s="16">
        <v>113</v>
      </c>
      <c r="C42" s="17" t="s">
        <v>43</v>
      </c>
      <c r="D42" s="18">
        <v>24203</v>
      </c>
      <c r="E42" s="18">
        <v>0</v>
      </c>
      <c r="F42" s="18">
        <v>24203</v>
      </c>
      <c r="G42" s="43">
        <v>0.03</v>
      </c>
      <c r="H42" s="18">
        <v>726</v>
      </c>
      <c r="I42" s="18">
        <v>0</v>
      </c>
      <c r="J42" s="18">
        <v>24929</v>
      </c>
      <c r="K42" s="18">
        <v>24929</v>
      </c>
      <c r="L42" s="44">
        <v>600</v>
      </c>
      <c r="M42" s="44">
        <v>0</v>
      </c>
      <c r="N42" s="44">
        <v>0</v>
      </c>
      <c r="O42" s="44">
        <v>0</v>
      </c>
      <c r="P42" s="44">
        <v>0</v>
      </c>
      <c r="Q42" s="28">
        <f t="shared" si="2"/>
        <v>25529</v>
      </c>
    </row>
    <row r="43" spans="1:17">
      <c r="A43" s="42">
        <v>40</v>
      </c>
      <c r="B43" s="16">
        <v>113</v>
      </c>
      <c r="C43" s="17" t="s">
        <v>44</v>
      </c>
      <c r="D43" s="18">
        <v>23927</v>
      </c>
      <c r="E43" s="18">
        <v>73</v>
      </c>
      <c r="F43" s="18">
        <v>24000</v>
      </c>
      <c r="G43" s="43">
        <v>0.03</v>
      </c>
      <c r="H43" s="18">
        <v>720</v>
      </c>
      <c r="I43" s="18">
        <v>0</v>
      </c>
      <c r="J43" s="18">
        <v>24720</v>
      </c>
      <c r="K43" s="18">
        <v>24720</v>
      </c>
      <c r="L43" s="44">
        <v>1080</v>
      </c>
      <c r="M43" s="44">
        <v>0</v>
      </c>
      <c r="N43" s="44">
        <v>0</v>
      </c>
      <c r="O43" s="44">
        <v>0</v>
      </c>
      <c r="P43" s="44">
        <v>0</v>
      </c>
      <c r="Q43" s="28">
        <f t="shared" si="2"/>
        <v>25800</v>
      </c>
    </row>
    <row r="44" spans="1:17">
      <c r="A44" s="42">
        <v>42</v>
      </c>
      <c r="B44" s="16">
        <v>113</v>
      </c>
      <c r="C44" s="17" t="s">
        <v>39</v>
      </c>
      <c r="D44" s="18">
        <v>25256</v>
      </c>
      <c r="E44" s="18">
        <v>0</v>
      </c>
      <c r="F44" s="18">
        <v>25256</v>
      </c>
      <c r="G44" s="43">
        <v>0.03</v>
      </c>
      <c r="H44" s="18">
        <v>757.68</v>
      </c>
      <c r="I44" s="18">
        <v>0</v>
      </c>
      <c r="J44" s="18">
        <v>26014</v>
      </c>
      <c r="K44" s="18">
        <v>26014</v>
      </c>
      <c r="L44" s="44">
        <v>300</v>
      </c>
      <c r="M44" s="44">
        <v>0</v>
      </c>
      <c r="N44" s="44">
        <v>0</v>
      </c>
      <c r="O44" s="44">
        <v>0</v>
      </c>
      <c r="P44" s="44">
        <v>0</v>
      </c>
      <c r="Q44" s="28">
        <f t="shared" si="2"/>
        <v>26314</v>
      </c>
    </row>
    <row r="45" spans="1:17">
      <c r="A45" s="42">
        <v>44</v>
      </c>
      <c r="B45" s="16">
        <v>113</v>
      </c>
      <c r="C45" s="17" t="s">
        <v>39</v>
      </c>
      <c r="D45" s="18">
        <v>25256</v>
      </c>
      <c r="E45" s="18">
        <v>0</v>
      </c>
      <c r="F45" s="18">
        <v>25256</v>
      </c>
      <c r="G45" s="43">
        <v>0.03</v>
      </c>
      <c r="H45" s="18">
        <v>757.68</v>
      </c>
      <c r="I45" s="18">
        <v>0</v>
      </c>
      <c r="J45" s="18">
        <v>26014</v>
      </c>
      <c r="K45" s="18">
        <v>26014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28">
        <f t="shared" si="2"/>
        <v>26014</v>
      </c>
    </row>
    <row r="46" spans="1:17">
      <c r="A46" s="42">
        <v>45</v>
      </c>
      <c r="B46" s="16">
        <v>113</v>
      </c>
      <c r="C46" s="17" t="s">
        <v>45</v>
      </c>
      <c r="D46" s="18">
        <v>48383</v>
      </c>
      <c r="E46" s="18">
        <v>757</v>
      </c>
      <c r="F46" s="18">
        <v>49140</v>
      </c>
      <c r="G46" s="43">
        <v>0.03</v>
      </c>
      <c r="H46" s="18">
        <v>1474.2</v>
      </c>
      <c r="I46" s="18">
        <v>0</v>
      </c>
      <c r="J46" s="18">
        <v>50614</v>
      </c>
      <c r="K46" s="18">
        <v>50614</v>
      </c>
      <c r="L46" s="44">
        <v>300</v>
      </c>
      <c r="M46" s="44">
        <v>0</v>
      </c>
      <c r="N46" s="44">
        <v>0</v>
      </c>
      <c r="O46" s="44">
        <v>0</v>
      </c>
      <c r="P46" s="44">
        <v>0</v>
      </c>
      <c r="Q46" s="28">
        <f t="shared" si="2"/>
        <v>50914</v>
      </c>
    </row>
    <row r="47" spans="1:17">
      <c r="A47" s="42">
        <v>46</v>
      </c>
      <c r="B47" s="16">
        <v>113</v>
      </c>
      <c r="C47" s="17" t="s">
        <v>46</v>
      </c>
      <c r="D47" s="18">
        <v>54526</v>
      </c>
      <c r="E47" s="18">
        <v>0</v>
      </c>
      <c r="F47" s="18">
        <v>54526</v>
      </c>
      <c r="G47" s="43">
        <v>0.03</v>
      </c>
      <c r="H47" s="18">
        <v>1635.78</v>
      </c>
      <c r="I47" s="18">
        <v>0</v>
      </c>
      <c r="J47" s="18">
        <v>56162</v>
      </c>
      <c r="K47" s="18">
        <v>56162</v>
      </c>
      <c r="L47" s="44">
        <v>1260</v>
      </c>
      <c r="M47" s="44">
        <v>0</v>
      </c>
      <c r="N47" s="44">
        <v>0</v>
      </c>
      <c r="O47" s="44">
        <v>5000</v>
      </c>
      <c r="P47" s="44">
        <v>0</v>
      </c>
      <c r="Q47" s="28">
        <f t="shared" si="2"/>
        <v>62422</v>
      </c>
    </row>
    <row r="48" spans="1:17">
      <c r="A48" s="42">
        <v>47</v>
      </c>
      <c r="B48" s="16">
        <v>113</v>
      </c>
      <c r="C48" s="17" t="s">
        <v>47</v>
      </c>
      <c r="D48" s="18">
        <v>40078</v>
      </c>
      <c r="E48" s="18">
        <v>0</v>
      </c>
      <c r="F48" s="18">
        <v>40078</v>
      </c>
      <c r="G48" s="43">
        <v>0.03</v>
      </c>
      <c r="H48" s="18">
        <v>1202.3399999999999</v>
      </c>
      <c r="I48" s="18">
        <v>0</v>
      </c>
      <c r="J48" s="18">
        <v>41280</v>
      </c>
      <c r="K48" s="18">
        <v>41280</v>
      </c>
      <c r="L48" s="44">
        <v>0</v>
      </c>
      <c r="M48" s="44">
        <v>0</v>
      </c>
      <c r="N48" s="44">
        <v>0</v>
      </c>
      <c r="O48" s="44">
        <v>0</v>
      </c>
      <c r="P48" s="44">
        <v>0</v>
      </c>
      <c r="Q48" s="28">
        <f t="shared" si="2"/>
        <v>41280</v>
      </c>
    </row>
    <row r="49" spans="1:17">
      <c r="A49" s="42">
        <v>48</v>
      </c>
      <c r="B49" s="16">
        <v>113</v>
      </c>
      <c r="C49" s="17" t="s">
        <v>44</v>
      </c>
      <c r="D49" s="18">
        <v>21653</v>
      </c>
      <c r="E49" s="18">
        <v>0</v>
      </c>
      <c r="F49" s="18">
        <v>21653</v>
      </c>
      <c r="G49" s="43">
        <v>0.03</v>
      </c>
      <c r="H49" s="18">
        <v>649.59</v>
      </c>
      <c r="I49" s="18">
        <v>0</v>
      </c>
      <c r="J49" s="18">
        <v>22303</v>
      </c>
      <c r="K49" s="18">
        <v>21187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28">
        <f t="shared" si="2"/>
        <v>21187</v>
      </c>
    </row>
    <row r="50" spans="1:17">
      <c r="A50" s="42">
        <v>49</v>
      </c>
      <c r="B50" s="16">
        <v>113</v>
      </c>
      <c r="C50" s="17" t="s">
        <v>44</v>
      </c>
      <c r="D50" s="18">
        <v>21653</v>
      </c>
      <c r="E50" s="18">
        <v>0</v>
      </c>
      <c r="F50" s="18">
        <v>21653</v>
      </c>
      <c r="G50" s="43">
        <v>0.03</v>
      </c>
      <c r="H50" s="18">
        <v>649.59</v>
      </c>
      <c r="I50" s="18">
        <v>0</v>
      </c>
      <c r="J50" s="18">
        <v>22303</v>
      </c>
      <c r="K50" s="18">
        <v>21187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28">
        <f t="shared" si="2"/>
        <v>21187</v>
      </c>
    </row>
    <row r="51" spans="1:17">
      <c r="A51" s="42">
        <v>50</v>
      </c>
      <c r="B51" s="16">
        <v>113</v>
      </c>
      <c r="C51" s="17" t="s">
        <v>48</v>
      </c>
      <c r="D51" s="18">
        <v>0</v>
      </c>
      <c r="E51" s="18">
        <v>60655</v>
      </c>
      <c r="F51" s="18">
        <v>60655</v>
      </c>
      <c r="G51" s="43">
        <v>0.03</v>
      </c>
      <c r="H51" s="18">
        <v>0</v>
      </c>
      <c r="I51" s="18">
        <v>0</v>
      </c>
      <c r="J51" s="18">
        <v>60655</v>
      </c>
      <c r="K51" s="18">
        <v>60655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28">
        <f t="shared" si="2"/>
        <v>60655</v>
      </c>
    </row>
    <row r="52" spans="1:17">
      <c r="A52" s="32"/>
      <c r="B52" s="20"/>
      <c r="C52" s="33" t="s">
        <v>50</v>
      </c>
      <c r="D52" s="63"/>
      <c r="E52" s="45"/>
      <c r="F52" s="45"/>
      <c r="G52" s="64"/>
      <c r="H52" s="20"/>
      <c r="I52" s="45"/>
      <c r="J52" s="45"/>
      <c r="K52" s="45"/>
      <c r="L52" s="45"/>
      <c r="M52" s="45"/>
      <c r="N52" s="45"/>
      <c r="O52" s="45"/>
      <c r="P52" s="45"/>
      <c r="Q52" s="45"/>
    </row>
    <row r="53" spans="1:17">
      <c r="A53" s="54">
        <v>51</v>
      </c>
      <c r="B53" s="55">
        <v>113</v>
      </c>
      <c r="C53" s="56" t="s">
        <v>49</v>
      </c>
      <c r="D53" s="57">
        <v>0</v>
      </c>
      <c r="E53" s="57">
        <v>26014</v>
      </c>
      <c r="F53" s="57">
        <v>26014</v>
      </c>
      <c r="G53" s="65">
        <v>0</v>
      </c>
      <c r="H53" s="57">
        <v>0</v>
      </c>
      <c r="I53" s="57">
        <v>0</v>
      </c>
      <c r="J53" s="57">
        <v>26014</v>
      </c>
      <c r="K53" s="57">
        <v>0</v>
      </c>
      <c r="L53" s="57">
        <v>0</v>
      </c>
      <c r="M53" s="57">
        <v>0</v>
      </c>
      <c r="N53" s="57">
        <v>0</v>
      </c>
      <c r="O53" s="57">
        <v>0</v>
      </c>
      <c r="P53" s="57">
        <v>0</v>
      </c>
      <c r="Q53" s="57">
        <f>SUM(L53:P53)</f>
        <v>0</v>
      </c>
    </row>
    <row r="54" spans="1:17">
      <c r="A54" s="58">
        <v>52</v>
      </c>
      <c r="B54" s="59">
        <v>113</v>
      </c>
      <c r="C54" s="60" t="s">
        <v>44</v>
      </c>
      <c r="D54" s="61">
        <v>0</v>
      </c>
      <c r="E54" s="61">
        <v>24929</v>
      </c>
      <c r="F54" s="61">
        <v>24929</v>
      </c>
      <c r="G54" s="66">
        <v>0</v>
      </c>
      <c r="H54" s="61">
        <v>0</v>
      </c>
      <c r="I54" s="61">
        <v>0</v>
      </c>
      <c r="J54" s="61">
        <v>24929</v>
      </c>
      <c r="K54" s="61">
        <v>0</v>
      </c>
      <c r="L54" s="61">
        <v>0</v>
      </c>
      <c r="M54" s="61">
        <v>0</v>
      </c>
      <c r="N54" s="61">
        <v>0</v>
      </c>
      <c r="O54" s="61">
        <v>0</v>
      </c>
      <c r="P54" s="61">
        <v>0</v>
      </c>
      <c r="Q54" s="61">
        <f>SUM(L54:P54)</f>
        <v>0</v>
      </c>
    </row>
    <row r="55" spans="1:17" s="67" customFormat="1" ht="12.75" customHeight="1">
      <c r="C55" s="62" t="s">
        <v>22</v>
      </c>
      <c r="D55" s="92">
        <f>SUM(D10:D54)</f>
        <v>1224003</v>
      </c>
      <c r="E55" s="92">
        <f>SUM(E39:E54,E33:E36,E10:E30)</f>
        <v>114678</v>
      </c>
      <c r="F55" s="92">
        <f>SUM(F39:F54,F33:F36,F10:F30)</f>
        <v>1289222</v>
      </c>
      <c r="G55" s="68"/>
      <c r="H55" s="92">
        <f t="shared" ref="H55:Q55" si="3">SUM(H39:H54,H33:H36,H10:H30)</f>
        <v>35328.759999999995</v>
      </c>
      <c r="I55" s="92">
        <f t="shared" si="3"/>
        <v>0</v>
      </c>
      <c r="J55" s="92">
        <f t="shared" si="3"/>
        <v>1324553</v>
      </c>
      <c r="K55" s="92">
        <f t="shared" si="3"/>
        <v>1270512</v>
      </c>
      <c r="L55" s="93">
        <f t="shared" si="3"/>
        <v>20340</v>
      </c>
      <c r="M55" s="93">
        <f t="shared" si="3"/>
        <v>0</v>
      </c>
      <c r="N55" s="93">
        <f t="shared" si="3"/>
        <v>0</v>
      </c>
      <c r="O55" s="93">
        <f t="shared" si="3"/>
        <v>40000</v>
      </c>
      <c r="P55" s="93">
        <f t="shared" si="3"/>
        <v>0</v>
      </c>
      <c r="Q55" s="92">
        <f t="shared" si="3"/>
        <v>1330852</v>
      </c>
    </row>
    <row r="56" spans="1:17">
      <c r="A56" s="2" t="s">
        <v>131</v>
      </c>
    </row>
  </sheetData>
  <mergeCells count="20">
    <mergeCell ref="E8:E9"/>
    <mergeCell ref="F8:F9"/>
    <mergeCell ref="Q8:Q9"/>
    <mergeCell ref="A6:D6"/>
    <mergeCell ref="A8:A9"/>
    <mergeCell ref="B8:B9"/>
    <mergeCell ref="C8:C9"/>
    <mergeCell ref="D8:D9"/>
    <mergeCell ref="O6:Q6"/>
    <mergeCell ref="G8:G9"/>
    <mergeCell ref="H8:H9"/>
    <mergeCell ref="I8:I9"/>
    <mergeCell ref="J8:J9"/>
    <mergeCell ref="K8:K9"/>
    <mergeCell ref="L8:P8"/>
    <mergeCell ref="A2:Q2"/>
    <mergeCell ref="A3:Q3"/>
    <mergeCell ref="A4:Q4"/>
    <mergeCell ref="A5:D5"/>
    <mergeCell ref="P5:Q5"/>
  </mergeCells>
  <pageMargins left="0.25" right="0" top="0" bottom="0.25" header="0.5" footer="0.1"/>
  <pageSetup scale="70" orientation="landscape" r:id="rId1"/>
  <headerFooter>
    <oddFooter>&amp;R&amp;8Page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340-003</vt:lpstr>
      <vt:lpstr>340-001</vt:lpstr>
      <vt:lpstr>'340-001'!Print_Titles</vt:lpstr>
      <vt:lpstr>'340-003'!Print_Titles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rosalinda.cantu</cp:lastModifiedBy>
  <cp:lastPrinted>2013-03-07T22:04:48Z</cp:lastPrinted>
  <dcterms:created xsi:type="dcterms:W3CDTF">2012-12-21T22:49:58Z</dcterms:created>
  <dcterms:modified xsi:type="dcterms:W3CDTF">2013-03-07T22:08:35Z</dcterms:modified>
</cp:coreProperties>
</file>