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4820" windowHeight="8640"/>
  </bookViews>
  <sheets>
    <sheet name="Budget" sheetId="1" r:id="rId1"/>
  </sheets>
  <definedNames>
    <definedName name="Check98" localSheetId="0">Budget!#REF!</definedName>
    <definedName name="Check99" localSheetId="0">Budget!$I$45</definedName>
    <definedName name="Text87" localSheetId="0">Budget!#REF!</definedName>
    <definedName name="Text90" localSheetId="0">Budget!#REF!</definedName>
    <definedName name="Text91" localSheetId="0">Budget!#REF!</definedName>
    <definedName name="Text92" localSheetId="0">Budget!#REF!</definedName>
    <definedName name="Text93" localSheetId="0">Budget!#REF!</definedName>
    <definedName name="Text94" localSheetId="0">Budget!$G$49</definedName>
    <definedName name="Text95" localSheetId="0">Budget!$J$49</definedName>
    <definedName name="Text96" localSheetId="0">Budget!$G$52</definedName>
  </definedNames>
  <calcPr calcId="125725"/>
</workbook>
</file>

<file path=xl/calcChain.xml><?xml version="1.0" encoding="utf-8"?>
<calcChain xmlns="http://schemas.openxmlformats.org/spreadsheetml/2006/main">
  <c r="G28" i="1"/>
  <c r="G31"/>
  <c r="L38" s="1"/>
  <c r="E10"/>
  <c r="H10" s="1"/>
  <c r="E12"/>
  <c r="H12" s="1"/>
  <c r="E11"/>
  <c r="H11" s="1"/>
  <c r="H21"/>
  <c r="L21" s="1"/>
  <c r="J21"/>
  <c r="H22"/>
  <c r="L22" s="1"/>
  <c r="J22"/>
  <c r="I36"/>
  <c r="I37"/>
  <c r="I38"/>
  <c r="L23" l="1"/>
  <c r="L37" s="1"/>
  <c r="L11"/>
  <c r="I11"/>
  <c r="I10"/>
  <c r="L10" s="1"/>
  <c r="I12"/>
  <c r="L12"/>
  <c r="L16" l="1"/>
  <c r="L36" s="1"/>
</calcChain>
</file>

<file path=xl/sharedStrings.xml><?xml version="1.0" encoding="utf-8"?>
<sst xmlns="http://schemas.openxmlformats.org/spreadsheetml/2006/main" count="87" uniqueCount="71">
  <si>
    <t>Position</t>
  </si>
  <si>
    <t>Number of</t>
  </si>
  <si>
    <t>Personnel</t>
  </si>
  <si>
    <t>Hourly</t>
  </si>
  <si>
    <t>Rate</t>
  </si>
  <si>
    <t>Overtime</t>
  </si>
  <si>
    <t>(Time and 1/2)</t>
  </si>
  <si>
    <t>Days</t>
  </si>
  <si>
    <t>Salary</t>
  </si>
  <si>
    <t>Total</t>
  </si>
  <si>
    <t>&amp; Fringe</t>
  </si>
  <si>
    <t>Cars</t>
  </si>
  <si>
    <t>Rate per</t>
  </si>
  <si>
    <t>Mile</t>
  </si>
  <si>
    <t>O/T Hours per</t>
  </si>
  <si>
    <t>Person per Day</t>
  </si>
  <si>
    <t>Miles per Car</t>
  </si>
  <si>
    <t>to County</t>
  </si>
  <si>
    <t>Estimated Ave.</t>
  </si>
  <si>
    <t>Daily Miles</t>
  </si>
  <si>
    <t>Hotel Rate</t>
  </si>
  <si>
    <t>$85 Maximum</t>
  </si>
  <si>
    <t xml:space="preserve">Meals </t>
  </si>
  <si>
    <t>$36 Maximum</t>
  </si>
  <si>
    <t>Commercial</t>
  </si>
  <si>
    <t>Travel Costs</t>
  </si>
  <si>
    <t xml:space="preserve">Travel </t>
  </si>
  <si>
    <t>Totals</t>
  </si>
  <si>
    <t>Hotel Tax Rate</t>
  </si>
  <si>
    <t>Total Grant</t>
  </si>
  <si>
    <t xml:space="preserve">Total Personnel Estimates </t>
  </si>
  <si>
    <t>Total Travel &amp; Per Diem Estimate</t>
  </si>
  <si>
    <t>Mileage from /</t>
  </si>
  <si>
    <t>Mileage Cost</t>
  </si>
  <si>
    <t>Total Expenses</t>
  </si>
  <si>
    <t>1. NAME OF PROGRAM / ASSISTANCE:</t>
  </si>
  <si>
    <t>4. NUMBER OF MONTHS IN THE GRANT PERIOD:</t>
  </si>
  <si>
    <t>3. ESTIMATED MONTHLY EXPENSES:</t>
  </si>
  <si>
    <t>FINANCIAL COST ESTIMATE</t>
  </si>
  <si>
    <t>Form A-4</t>
  </si>
  <si>
    <t>a. Personnel Estimate</t>
  </si>
  <si>
    <t>b. Travel &amp; Per Diem Estimate</t>
  </si>
  <si>
    <t>Subtotal</t>
  </si>
  <si>
    <t xml:space="preserve">2. APPLICANT NAME: </t>
  </si>
  <si>
    <t>Mileage</t>
  </si>
  <si>
    <t>*NOTE: Estimate either for fuel or mileage, not both.</t>
  </si>
  <si>
    <t>Fuel Costs</t>
  </si>
  <si>
    <t>Other Costs</t>
  </si>
  <si>
    <t>Total Operational Cost Estimate</t>
  </si>
  <si>
    <t>c. Operational Cost Estimate</t>
  </si>
  <si>
    <t>FILL IN SHADED FIELDS ONLY</t>
  </si>
  <si>
    <t>(09/11)</t>
  </si>
  <si>
    <t>5. ARE YOU PAID MONTHLY OR BI-MONTHLY:</t>
  </si>
  <si>
    <t>6. INDICATE THE NUMBER OF HOURS IN YOUR PAY PERIOD:</t>
  </si>
  <si>
    <t>7.  TOTAL AMOUNT OF APPLICATION</t>
  </si>
  <si>
    <t>X</t>
  </si>
  <si>
    <t>Signature of Grant Official</t>
  </si>
  <si>
    <t>Reimbursement</t>
  </si>
  <si>
    <t>Advance Payment</t>
  </si>
  <si>
    <t>8. TYPE OF PAYMENT YOU PREFER: (check one)</t>
  </si>
  <si>
    <t>Hidalgo County Pct 3 Constable Department</t>
  </si>
  <si>
    <t>Supervisor</t>
  </si>
  <si>
    <t>Deputy</t>
  </si>
  <si>
    <t>BI-MONTHLY</t>
  </si>
  <si>
    <t xml:space="preserve"> </t>
  </si>
  <si>
    <t>StoneGarden 2012</t>
  </si>
  <si>
    <t xml:space="preserve">Benefits </t>
  </si>
  <si>
    <t xml:space="preserve">Total Fringe </t>
  </si>
  <si>
    <t xml:space="preserve">Health </t>
  </si>
  <si>
    <t xml:space="preserve">Ins. </t>
  </si>
  <si>
    <t xml:space="preserve">Life 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</si>
</sst>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&quot;$&quot;#,##0.000"/>
    <numFmt numFmtId="166" formatCode="&quot;$&quot;#,##0.00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7" fontId="0" fillId="0" borderId="4" xfId="0" applyNumberForma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7" fontId="0" fillId="0" borderId="6" xfId="0" applyNumberFormat="1" applyBorder="1"/>
    <xf numFmtId="7" fontId="2" fillId="0" borderId="7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>
      <alignment horizontal="center"/>
    </xf>
    <xf numFmtId="7" fontId="0" fillId="2" borderId="4" xfId="0" applyNumberFormat="1" applyFill="1" applyBorder="1"/>
    <xf numFmtId="10" fontId="2" fillId="2" borderId="3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7" fontId="0" fillId="0" borderId="0" xfId="0" applyNumberFormat="1" applyBorder="1"/>
    <xf numFmtId="43" fontId="0" fillId="0" borderId="0" xfId="0" applyNumberFormat="1" applyBorder="1"/>
    <xf numFmtId="7" fontId="2" fillId="0" borderId="5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7" fontId="2" fillId="0" borderId="0" xfId="0" applyNumberFormat="1" applyFont="1" applyBorder="1"/>
    <xf numFmtId="7" fontId="2" fillId="0" borderId="11" xfId="0" applyNumberFormat="1" applyFont="1" applyBorder="1" applyAlignment="1">
      <alignment horizontal="center"/>
    </xf>
    <xf numFmtId="43" fontId="2" fillId="0" borderId="12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7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3" fontId="2" fillId="0" borderId="1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14" xfId="0" applyNumberFormat="1" applyFill="1" applyBorder="1" applyAlignment="1">
      <alignment horizontal="center"/>
    </xf>
    <xf numFmtId="166" fontId="0" fillId="2" borderId="14" xfId="0" applyNumberFormat="1" applyFill="1" applyBorder="1"/>
    <xf numFmtId="166" fontId="0" fillId="0" borderId="14" xfId="0" applyNumberFormat="1" applyFill="1" applyBorder="1"/>
    <xf numFmtId="166" fontId="0" fillId="0" borderId="5" xfId="0" applyNumberFormat="1" applyBorder="1"/>
    <xf numFmtId="7" fontId="2" fillId="0" borderId="1" xfId="0" applyNumberFormat="1" applyFont="1" applyBorder="1" applyAlignment="1">
      <alignment horizontal="center"/>
    </xf>
    <xf numFmtId="7" fontId="2" fillId="0" borderId="3" xfId="0" applyNumberFormat="1" applyFont="1" applyBorder="1" applyAlignment="1">
      <alignment horizontal="center"/>
    </xf>
    <xf numFmtId="166" fontId="0" fillId="0" borderId="7" xfId="0" applyNumberFormat="1" applyFill="1" applyBorder="1"/>
    <xf numFmtId="43" fontId="2" fillId="0" borderId="15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43" fontId="0" fillId="0" borderId="16" xfId="0" applyNumberFormat="1" applyBorder="1" applyAlignment="1">
      <alignment horizontal="center"/>
    </xf>
    <xf numFmtId="7" fontId="0" fillId="0" borderId="16" xfId="0" applyNumberFormat="1" applyBorder="1"/>
    <xf numFmtId="43" fontId="0" fillId="0" borderId="17" xfId="0" applyNumberFormat="1" applyBorder="1"/>
    <xf numFmtId="43" fontId="0" fillId="0" borderId="16" xfId="0" applyNumberFormat="1" applyBorder="1"/>
    <xf numFmtId="43" fontId="2" fillId="0" borderId="15" xfId="0" applyNumberFormat="1" applyFont="1" applyBorder="1"/>
    <xf numFmtId="0" fontId="0" fillId="0" borderId="18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0" borderId="22" xfId="0" applyBorder="1" applyAlignment="1">
      <alignment horizontal="left"/>
    </xf>
    <xf numFmtId="1" fontId="0" fillId="2" borderId="20" xfId="0" applyNumberForma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23" xfId="0" applyBorder="1"/>
    <xf numFmtId="0" fontId="6" fillId="0" borderId="0" xfId="0" applyFont="1" applyBorder="1" applyAlignment="1">
      <alignment horizontal="left"/>
    </xf>
    <xf numFmtId="0" fontId="0" fillId="0" borderId="24" xfId="0" applyBorder="1"/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0" borderId="22" xfId="0" applyBorder="1"/>
    <xf numFmtId="0" fontId="2" fillId="0" borderId="25" xfId="0" applyFont="1" applyBorder="1" applyAlignment="1">
      <alignment horizontal="left"/>
    </xf>
    <xf numFmtId="0" fontId="0" fillId="0" borderId="26" xfId="0" applyBorder="1"/>
    <xf numFmtId="0" fontId="0" fillId="0" borderId="27" xfId="0" applyBorder="1"/>
    <xf numFmtId="0" fontId="2" fillId="0" borderId="7" xfId="0" applyFont="1" applyBorder="1" applyAlignment="1">
      <alignment horizontal="center"/>
    </xf>
    <xf numFmtId="7" fontId="5" fillId="0" borderId="7" xfId="0" applyNumberFormat="1" applyFont="1" applyBorder="1" applyAlignment="1">
      <alignment horizontal="right"/>
    </xf>
    <xf numFmtId="7" fontId="2" fillId="0" borderId="7" xfId="0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164" fontId="0" fillId="0" borderId="0" xfId="0" applyNumberFormat="1" applyBorder="1"/>
    <xf numFmtId="164" fontId="0" fillId="0" borderId="16" xfId="0" applyNumberFormat="1" applyBorder="1"/>
    <xf numFmtId="7" fontId="2" fillId="0" borderId="16" xfId="0" applyNumberFormat="1" applyFont="1" applyBorder="1"/>
    <xf numFmtId="1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left"/>
    </xf>
    <xf numFmtId="1" fontId="0" fillId="0" borderId="16" xfId="0" applyNumberFormat="1" applyFill="1" applyBorder="1" applyAlignment="1">
      <alignment horizontal="center"/>
    </xf>
    <xf numFmtId="10" fontId="2" fillId="2" borderId="3" xfId="2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0" fillId="2" borderId="28" xfId="0" applyNumberFormat="1" applyFill="1" applyBorder="1" applyAlignment="1">
      <alignment horizontal="left"/>
    </xf>
    <xf numFmtId="1" fontId="0" fillId="2" borderId="28" xfId="0" applyNumberFormat="1" applyFill="1" applyBorder="1" applyAlignment="1">
      <alignment horizontal="center"/>
    </xf>
    <xf numFmtId="164" fontId="0" fillId="0" borderId="28" xfId="0" applyNumberFormat="1" applyBorder="1"/>
    <xf numFmtId="7" fontId="2" fillId="0" borderId="28" xfId="0" applyNumberFormat="1" applyFont="1" applyBorder="1"/>
    <xf numFmtId="166" fontId="0" fillId="2" borderId="14" xfId="0" applyNumberFormat="1" applyFill="1" applyBorder="1" applyAlignment="1"/>
    <xf numFmtId="7" fontId="2" fillId="2" borderId="14" xfId="1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7" fontId="0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3" fillId="0" borderId="0" xfId="0" applyFont="1" applyAlignment="1"/>
    <xf numFmtId="7" fontId="2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5" xfId="0" applyBorder="1" applyAlignment="1"/>
    <xf numFmtId="0" fontId="5" fillId="0" borderId="0" xfId="0" applyFont="1" applyAlignment="1"/>
    <xf numFmtId="0" fontId="3" fillId="0" borderId="1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23" xfId="0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3" fillId="0" borderId="0" xfId="0" applyFont="1" applyAlignment="1"/>
    <xf numFmtId="0" fontId="3" fillId="0" borderId="5" xfId="0" applyFont="1" applyBorder="1" applyAlignment="1"/>
    <xf numFmtId="0" fontId="5" fillId="0" borderId="30" xfId="0" applyFont="1" applyBorder="1" applyAlignment="1">
      <alignment horizontal="left"/>
    </xf>
    <xf numFmtId="0" fontId="0" fillId="0" borderId="30" xfId="0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47"/>
  <sheetViews>
    <sheetView tabSelected="1" zoomScaleNormal="75" zoomScaleSheetLayoutView="75" workbookViewId="0">
      <selection activeCell="H25" sqref="H25"/>
    </sheetView>
  </sheetViews>
  <sheetFormatPr defaultRowHeight="12.75"/>
  <cols>
    <col min="1" max="1" width="3.28515625" customWidth="1"/>
    <col min="2" max="2" width="11" style="67" customWidth="1"/>
    <col min="3" max="3" width="13.28515625" customWidth="1"/>
    <col min="4" max="4" width="12" customWidth="1"/>
    <col min="5" max="5" width="17.85546875" customWidth="1"/>
    <col min="6" max="6" width="17.140625" customWidth="1"/>
    <col min="7" max="7" width="12.85546875" customWidth="1"/>
    <col min="8" max="8" width="13.28515625" customWidth="1"/>
    <col min="9" max="9" width="13.5703125" customWidth="1"/>
    <col min="10" max="10" width="15.85546875" customWidth="1"/>
    <col min="11" max="11" width="12" customWidth="1"/>
    <col min="12" max="12" width="14.140625" customWidth="1"/>
  </cols>
  <sheetData>
    <row r="1" spans="1:83" s="5" customFormat="1" ht="15.75">
      <c r="B1" s="116" t="s">
        <v>38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</row>
    <row r="2" spans="1:83" s="5" customFormat="1" ht="6.75" customHeight="1" thickBot="1">
      <c r="B2" s="56"/>
      <c r="C2" s="8"/>
      <c r="D2" s="8"/>
      <c r="E2" s="8"/>
      <c r="F2" s="8"/>
      <c r="G2" s="8"/>
      <c r="H2" s="8"/>
      <c r="I2" s="8"/>
      <c r="J2" s="8"/>
      <c r="K2" s="8"/>
      <c r="L2" s="8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3" spans="1:83" s="5" customFormat="1" ht="21.75" customHeight="1">
      <c r="A3" s="122" t="s">
        <v>35</v>
      </c>
      <c r="B3" s="123"/>
      <c r="C3" s="123"/>
      <c r="D3" s="123"/>
      <c r="E3" s="123"/>
      <c r="F3" s="117" t="s">
        <v>65</v>
      </c>
      <c r="G3" s="117"/>
      <c r="H3" s="117"/>
      <c r="I3" s="117"/>
      <c r="J3" s="117"/>
      <c r="K3" s="117"/>
      <c r="L3" s="118"/>
      <c r="M3" s="57"/>
      <c r="N3" s="57"/>
      <c r="O3" s="57"/>
      <c r="P3" s="57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</row>
    <row r="4" spans="1:83" s="6" customFormat="1" ht="21.75" customHeight="1">
      <c r="A4" s="124" t="s">
        <v>43</v>
      </c>
      <c r="B4" s="125"/>
      <c r="C4" s="125"/>
      <c r="D4" s="125"/>
      <c r="E4" s="125"/>
      <c r="F4" s="119" t="s">
        <v>60</v>
      </c>
      <c r="G4" s="120"/>
      <c r="H4" s="120"/>
      <c r="I4" s="120"/>
      <c r="J4" s="120"/>
      <c r="K4" s="120"/>
      <c r="L4" s="121"/>
    </row>
    <row r="5" spans="1:83" s="5" customFormat="1" ht="22.5" customHeight="1">
      <c r="A5" s="114" t="s">
        <v>37</v>
      </c>
      <c r="B5" s="115"/>
      <c r="C5" s="115"/>
      <c r="D5" s="115"/>
      <c r="E5" s="115"/>
      <c r="F5" s="8"/>
      <c r="G5" s="8"/>
      <c r="H5" s="8"/>
      <c r="I5" s="8"/>
      <c r="J5" s="8"/>
      <c r="K5" s="8"/>
      <c r="L5" s="9"/>
    </row>
    <row r="6" spans="1:83" ht="13.5" thickBot="1">
      <c r="A6" s="74"/>
      <c r="B6" s="71" t="s">
        <v>40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83" s="1" customFormat="1">
      <c r="A7" s="75"/>
      <c r="B7" s="59"/>
      <c r="C7" s="2"/>
      <c r="D7" s="2"/>
      <c r="E7" s="2" t="s">
        <v>5</v>
      </c>
      <c r="F7" s="2" t="s">
        <v>1</v>
      </c>
      <c r="G7" s="2"/>
      <c r="H7" s="2"/>
      <c r="I7" s="2" t="s">
        <v>67</v>
      </c>
      <c r="J7" s="2" t="s">
        <v>68</v>
      </c>
      <c r="K7" s="2" t="s">
        <v>70</v>
      </c>
      <c r="L7" s="2" t="s">
        <v>9</v>
      </c>
    </row>
    <row r="8" spans="1:83" s="1" customFormat="1">
      <c r="A8" s="75"/>
      <c r="B8" s="60"/>
      <c r="C8" s="3" t="s">
        <v>1</v>
      </c>
      <c r="D8" s="3" t="s">
        <v>3</v>
      </c>
      <c r="E8" s="3" t="s">
        <v>4</v>
      </c>
      <c r="F8" s="3" t="s">
        <v>14</v>
      </c>
      <c r="G8" s="3" t="s">
        <v>1</v>
      </c>
      <c r="H8" s="3"/>
      <c r="I8" s="3" t="s">
        <v>66</v>
      </c>
      <c r="J8" s="3" t="s">
        <v>69</v>
      </c>
      <c r="K8" s="3" t="s">
        <v>69</v>
      </c>
      <c r="L8" s="3" t="s">
        <v>8</v>
      </c>
    </row>
    <row r="9" spans="1:83" s="1" customFormat="1" ht="13.5" thickBot="1">
      <c r="A9" s="75"/>
      <c r="B9" s="61" t="s">
        <v>0</v>
      </c>
      <c r="C9" s="4" t="s">
        <v>2</v>
      </c>
      <c r="D9" s="4" t="s">
        <v>4</v>
      </c>
      <c r="E9" s="4" t="s">
        <v>6</v>
      </c>
      <c r="F9" s="4" t="s">
        <v>15</v>
      </c>
      <c r="G9" s="4" t="s">
        <v>7</v>
      </c>
      <c r="H9" s="4" t="s">
        <v>8</v>
      </c>
      <c r="I9" s="18">
        <v>0.19259999999999999</v>
      </c>
      <c r="J9" s="18">
        <v>0</v>
      </c>
      <c r="K9" s="18">
        <v>0</v>
      </c>
      <c r="L9" s="4" t="s">
        <v>10</v>
      </c>
    </row>
    <row r="10" spans="1:83" ht="17.25" customHeight="1">
      <c r="A10" s="76"/>
      <c r="B10" s="62"/>
      <c r="C10" s="16"/>
      <c r="D10" s="17"/>
      <c r="E10" s="7">
        <f>D10*1.5</f>
        <v>0</v>
      </c>
      <c r="F10" s="16"/>
      <c r="G10" s="16"/>
      <c r="H10" s="7">
        <f>(E10*(C10*F10))*G10</f>
        <v>0</v>
      </c>
      <c r="I10" s="7">
        <f>H10*$I$9</f>
        <v>0</v>
      </c>
      <c r="J10" s="7">
        <v>0</v>
      </c>
      <c r="K10" s="7"/>
      <c r="L10" s="12">
        <f>SUM(H10:K10)</f>
        <v>0</v>
      </c>
    </row>
    <row r="11" spans="1:83" ht="17.25" customHeight="1">
      <c r="A11" s="76"/>
      <c r="B11" s="62" t="s">
        <v>61</v>
      </c>
      <c r="C11" s="16">
        <v>1</v>
      </c>
      <c r="D11" s="17">
        <v>25.25</v>
      </c>
      <c r="E11" s="7">
        <f>D11*1.5</f>
        <v>37.875</v>
      </c>
      <c r="F11" s="16">
        <v>4</v>
      </c>
      <c r="G11" s="16">
        <v>24</v>
      </c>
      <c r="H11" s="7">
        <f>(E11*(C11*F11))*G11</f>
        <v>3636</v>
      </c>
      <c r="I11" s="7">
        <f>H11*$I$9</f>
        <v>700.29359999999997</v>
      </c>
      <c r="J11" s="7"/>
      <c r="K11" s="7"/>
      <c r="L11" s="12">
        <f>SUM(H11:K11)</f>
        <v>4336.2936</v>
      </c>
    </row>
    <row r="12" spans="1:83" ht="17.25" customHeight="1">
      <c r="A12" s="76"/>
      <c r="B12" s="62" t="s">
        <v>62</v>
      </c>
      <c r="C12" s="16">
        <v>5</v>
      </c>
      <c r="D12" s="17">
        <v>22.35</v>
      </c>
      <c r="E12" s="7">
        <f>D12*1.5</f>
        <v>33.525000000000006</v>
      </c>
      <c r="F12" s="16">
        <v>4</v>
      </c>
      <c r="G12" s="16">
        <v>25</v>
      </c>
      <c r="H12" s="7">
        <f>(E12*(C12*F12))*G12</f>
        <v>16762.500000000004</v>
      </c>
      <c r="I12" s="7">
        <f>H12*$I$9</f>
        <v>3228.4575000000004</v>
      </c>
      <c r="J12" s="7"/>
      <c r="K12" s="7"/>
      <c r="L12" s="12">
        <f>SUM(H12:K12)</f>
        <v>19990.957500000004</v>
      </c>
    </row>
    <row r="13" spans="1:83" ht="17.25" customHeight="1">
      <c r="A13" s="76"/>
      <c r="B13" s="63"/>
      <c r="C13" s="16"/>
      <c r="D13" s="17"/>
      <c r="E13" s="7"/>
      <c r="F13" s="16"/>
      <c r="G13" s="16"/>
      <c r="H13" s="7"/>
      <c r="I13" s="7"/>
      <c r="J13" s="7"/>
      <c r="K13" s="7"/>
      <c r="L13" s="12"/>
    </row>
    <row r="14" spans="1:83" ht="17.25" customHeight="1">
      <c r="A14" s="76"/>
      <c r="B14" s="63"/>
      <c r="C14" s="16"/>
      <c r="D14" s="17"/>
      <c r="E14" s="7"/>
      <c r="F14" s="16"/>
      <c r="G14" s="16"/>
      <c r="H14" s="7"/>
      <c r="I14" s="7"/>
      <c r="J14" s="7"/>
      <c r="K14" s="7"/>
      <c r="L14" s="12"/>
    </row>
    <row r="15" spans="1:83" ht="17.25" customHeight="1">
      <c r="A15" s="76"/>
      <c r="B15" s="63"/>
      <c r="C15" s="16"/>
      <c r="D15" s="17"/>
      <c r="E15" s="7"/>
      <c r="F15" s="16"/>
      <c r="G15" s="16"/>
      <c r="H15" s="7"/>
      <c r="I15" s="7"/>
      <c r="J15" s="7"/>
      <c r="K15" s="7"/>
      <c r="L15" s="12"/>
    </row>
    <row r="16" spans="1:83" ht="17.25" customHeight="1">
      <c r="A16" s="76"/>
      <c r="B16" s="64"/>
      <c r="C16" s="47"/>
      <c r="D16" s="48"/>
      <c r="E16" s="49"/>
      <c r="F16" s="47"/>
      <c r="G16" s="47"/>
      <c r="H16" s="51"/>
      <c r="I16" s="50"/>
      <c r="J16" s="52"/>
      <c r="K16" s="46" t="s">
        <v>30</v>
      </c>
      <c r="L16" s="13">
        <f>SUM(L10:L15)</f>
        <v>24327.251100000005</v>
      </c>
    </row>
    <row r="17" spans="1:14" ht="7.5" customHeight="1">
      <c r="A17" s="76"/>
      <c r="B17" s="66"/>
      <c r="C17" s="19"/>
      <c r="D17" s="20"/>
      <c r="E17" s="21"/>
      <c r="F17" s="19"/>
      <c r="G17" s="19"/>
      <c r="H17" s="22"/>
      <c r="I17" s="22"/>
      <c r="J17" s="22"/>
      <c r="K17" s="22"/>
      <c r="L17" s="23"/>
    </row>
    <row r="18" spans="1:14" ht="17.25" customHeight="1" thickBot="1">
      <c r="A18" s="74"/>
      <c r="B18" s="58" t="s">
        <v>41</v>
      </c>
      <c r="C18" s="19" t="s">
        <v>64</v>
      </c>
      <c r="D18" s="20"/>
      <c r="E18" s="21"/>
      <c r="F18" s="19"/>
      <c r="G18" s="19"/>
      <c r="H18" s="22"/>
      <c r="I18" s="22"/>
      <c r="J18" s="22"/>
      <c r="K18" s="22"/>
      <c r="L18" s="23"/>
    </row>
    <row r="19" spans="1:14" ht="17.25" customHeight="1">
      <c r="A19" s="76"/>
      <c r="B19" s="59"/>
      <c r="C19" s="2" t="s">
        <v>1</v>
      </c>
      <c r="D19" s="24" t="s">
        <v>24</v>
      </c>
      <c r="E19" s="26" t="s">
        <v>32</v>
      </c>
      <c r="F19" s="30" t="s">
        <v>18</v>
      </c>
      <c r="G19" s="43" t="s">
        <v>1</v>
      </c>
      <c r="H19" s="27" t="s">
        <v>9</v>
      </c>
      <c r="I19" s="28" t="s">
        <v>20</v>
      </c>
      <c r="J19" s="26" t="s">
        <v>28</v>
      </c>
      <c r="K19" s="31" t="s">
        <v>22</v>
      </c>
      <c r="L19" s="31" t="s">
        <v>26</v>
      </c>
      <c r="M19" s="29"/>
      <c r="N19" s="10"/>
    </row>
    <row r="20" spans="1:14" ht="17.25" customHeight="1" thickBot="1">
      <c r="A20" s="76"/>
      <c r="B20" s="61" t="s">
        <v>0</v>
      </c>
      <c r="C20" s="4" t="s">
        <v>2</v>
      </c>
      <c r="D20" s="25" t="s">
        <v>25</v>
      </c>
      <c r="E20" s="32" t="s">
        <v>17</v>
      </c>
      <c r="F20" s="33" t="s">
        <v>19</v>
      </c>
      <c r="G20" s="44" t="s">
        <v>7</v>
      </c>
      <c r="H20" s="36" t="s">
        <v>33</v>
      </c>
      <c r="I20" s="34" t="s">
        <v>21</v>
      </c>
      <c r="J20" s="95"/>
      <c r="K20" s="35" t="s">
        <v>23</v>
      </c>
      <c r="L20" s="35" t="s">
        <v>27</v>
      </c>
      <c r="M20" s="29"/>
      <c r="N20" s="10"/>
    </row>
    <row r="21" spans="1:14" ht="17.25" customHeight="1">
      <c r="A21" s="76"/>
      <c r="B21" s="65"/>
      <c r="C21" s="16"/>
      <c r="D21" s="38"/>
      <c r="E21" s="16"/>
      <c r="F21" s="16"/>
      <c r="G21" s="16"/>
      <c r="H21" s="41">
        <f>C21*(D21+((E21+(F21))*$F$28))</f>
        <v>0</v>
      </c>
      <c r="I21" s="40"/>
      <c r="J21" s="41">
        <f>I21*$J$20</f>
        <v>0</v>
      </c>
      <c r="K21" s="40"/>
      <c r="L21" s="45">
        <f>SUM(H21:K21)</f>
        <v>0</v>
      </c>
    </row>
    <row r="22" spans="1:14" ht="17.25" customHeight="1">
      <c r="A22" s="76"/>
      <c r="B22" s="65"/>
      <c r="C22" s="16"/>
      <c r="D22" s="39"/>
      <c r="E22" s="37"/>
      <c r="F22" s="37"/>
      <c r="G22" s="37"/>
      <c r="H22" s="41">
        <f>C22*(D22+((E22+(F22))*$F$28))</f>
        <v>0</v>
      </c>
      <c r="I22" s="40"/>
      <c r="J22" s="41">
        <f>I22*$J$20</f>
        <v>0</v>
      </c>
      <c r="K22" s="40"/>
      <c r="L22" s="45">
        <f>SUM(H22:K22)</f>
        <v>0</v>
      </c>
    </row>
    <row r="23" spans="1:14" ht="17.25" customHeight="1">
      <c r="A23" s="76"/>
      <c r="B23" s="73"/>
      <c r="C23" s="10"/>
      <c r="D23" s="10"/>
      <c r="E23" s="10"/>
      <c r="F23" s="10"/>
      <c r="G23" s="10"/>
      <c r="H23" s="10"/>
      <c r="I23" s="10"/>
      <c r="J23" s="10"/>
      <c r="K23" s="46" t="s">
        <v>31</v>
      </c>
      <c r="L23" s="42">
        <f>SUM(L21:L22)</f>
        <v>0</v>
      </c>
    </row>
    <row r="24" spans="1:14" ht="7.5" customHeight="1">
      <c r="A24" s="76"/>
      <c r="B24" s="73"/>
      <c r="C24" s="10"/>
      <c r="D24" s="10"/>
      <c r="E24" s="10"/>
      <c r="F24" s="10"/>
      <c r="G24" s="10"/>
      <c r="H24" s="10"/>
      <c r="I24" s="10"/>
      <c r="J24" s="10"/>
      <c r="K24" s="10"/>
      <c r="L24" s="53"/>
    </row>
    <row r="25" spans="1:14" s="1" customFormat="1" ht="13.5" thickBot="1">
      <c r="A25" s="74"/>
      <c r="C25" s="71" t="s">
        <v>49</v>
      </c>
      <c r="D25" s="10"/>
      <c r="E25" s="10"/>
      <c r="F25" s="10"/>
      <c r="G25" s="10"/>
      <c r="H25" s="14"/>
      <c r="I25" s="14"/>
      <c r="J25" s="14"/>
      <c r="K25" s="14"/>
      <c r="L25" s="77"/>
    </row>
    <row r="26" spans="1:14" s="1" customFormat="1">
      <c r="A26" s="75"/>
      <c r="B26" s="97"/>
      <c r="C26" s="59" t="s">
        <v>1</v>
      </c>
      <c r="D26" s="2" t="s">
        <v>1</v>
      </c>
      <c r="E26" s="2" t="s">
        <v>1</v>
      </c>
      <c r="F26" s="2" t="s">
        <v>12</v>
      </c>
      <c r="G26" s="2"/>
      <c r="H26" s="96"/>
      <c r="I26" s="130" t="s">
        <v>50</v>
      </c>
      <c r="J26" s="130"/>
      <c r="K26" s="130"/>
      <c r="L26" s="77"/>
    </row>
    <row r="27" spans="1:14" ht="17.25" customHeight="1" thickBot="1">
      <c r="A27" s="76"/>
      <c r="B27" s="98"/>
      <c r="C27" s="60" t="s">
        <v>11</v>
      </c>
      <c r="D27" s="3" t="s">
        <v>16</v>
      </c>
      <c r="E27" s="3" t="s">
        <v>7</v>
      </c>
      <c r="F27" s="3" t="s">
        <v>13</v>
      </c>
      <c r="G27" s="3" t="s">
        <v>42</v>
      </c>
      <c r="H27" s="10"/>
      <c r="I27" s="130"/>
      <c r="J27" s="130"/>
      <c r="K27" s="130"/>
      <c r="L27" s="11"/>
    </row>
    <row r="28" spans="1:14">
      <c r="A28" s="76"/>
      <c r="B28" s="98" t="s">
        <v>44</v>
      </c>
      <c r="C28" s="99">
        <v>6</v>
      </c>
      <c r="D28" s="100">
        <v>49.048000000000002</v>
      </c>
      <c r="E28" s="100">
        <v>25</v>
      </c>
      <c r="F28" s="101">
        <v>0.56499999999999995</v>
      </c>
      <c r="G28" s="102">
        <f>SUM(((C28*D28)*E28)*0.565)</f>
        <v>4156.8180000000002</v>
      </c>
      <c r="H28" s="10"/>
      <c r="I28" s="130"/>
      <c r="J28" s="130"/>
      <c r="K28" s="130"/>
      <c r="L28" s="11"/>
    </row>
    <row r="29" spans="1:14">
      <c r="A29" s="76"/>
      <c r="B29" s="105" t="s">
        <v>46</v>
      </c>
      <c r="C29" s="128"/>
      <c r="D29" s="128"/>
      <c r="E29" s="128"/>
      <c r="F29" s="129"/>
      <c r="G29" s="103"/>
      <c r="H29" s="10"/>
      <c r="I29" s="130"/>
      <c r="J29" s="130"/>
      <c r="K29" s="130"/>
      <c r="L29" s="11"/>
    </row>
    <row r="30" spans="1:14">
      <c r="A30" s="76"/>
      <c r="B30" s="105" t="s">
        <v>47</v>
      </c>
      <c r="C30" s="128"/>
      <c r="D30" s="128"/>
      <c r="E30" s="128"/>
      <c r="F30" s="129"/>
      <c r="G30" s="103"/>
      <c r="H30" s="10"/>
      <c r="I30" s="130"/>
      <c r="J30" s="130"/>
      <c r="K30" s="130"/>
      <c r="L30" s="11"/>
    </row>
    <row r="31" spans="1:14">
      <c r="A31" s="76"/>
      <c r="B31" s="106"/>
      <c r="C31" s="107"/>
      <c r="D31" s="107"/>
      <c r="E31" s="107"/>
      <c r="F31" s="108" t="s">
        <v>48</v>
      </c>
      <c r="G31" s="104">
        <f>SUM(G28:G30)</f>
        <v>4156.8180000000002</v>
      </c>
      <c r="H31" s="10"/>
      <c r="I31" s="10"/>
      <c r="J31" s="10"/>
      <c r="K31" s="10"/>
      <c r="L31" s="11"/>
    </row>
    <row r="32" spans="1:14">
      <c r="A32" s="76"/>
      <c r="B32" s="91" t="s">
        <v>45</v>
      </c>
      <c r="C32" s="92"/>
      <c r="D32" s="92"/>
      <c r="E32" s="88"/>
      <c r="F32" s="29"/>
      <c r="G32" s="10"/>
      <c r="H32" s="10"/>
      <c r="I32" s="10"/>
      <c r="J32" s="10"/>
      <c r="K32" s="10"/>
      <c r="L32" s="11"/>
    </row>
    <row r="33" spans="1:12">
      <c r="A33" s="80"/>
      <c r="B33" s="93"/>
      <c r="C33" s="94"/>
      <c r="D33" s="94"/>
      <c r="E33" s="89"/>
      <c r="F33" s="90"/>
      <c r="G33" s="69"/>
      <c r="H33" s="68"/>
      <c r="I33" s="68"/>
      <c r="J33" s="68"/>
      <c r="K33" s="68"/>
      <c r="L33" s="53"/>
    </row>
    <row r="34" spans="1:12" ht="15.75">
      <c r="A34" s="76"/>
      <c r="B34" s="56" t="s">
        <v>36</v>
      </c>
      <c r="C34" s="10"/>
      <c r="D34" s="10"/>
      <c r="E34" s="10"/>
      <c r="F34" s="87">
        <v>12</v>
      </c>
      <c r="G34" s="70"/>
      <c r="H34" s="56" t="s">
        <v>54</v>
      </c>
      <c r="I34" s="10"/>
      <c r="J34" s="10"/>
      <c r="K34" s="10"/>
      <c r="L34" s="11"/>
    </row>
    <row r="35" spans="1:12" ht="12.75" customHeight="1">
      <c r="A35" s="76"/>
      <c r="B35" s="73"/>
      <c r="C35" s="10"/>
      <c r="D35" s="10"/>
      <c r="E35" s="10"/>
      <c r="F35" s="10"/>
      <c r="G35" s="70"/>
      <c r="H35" s="10"/>
      <c r="I35" s="10"/>
      <c r="J35" s="10"/>
      <c r="K35" s="10"/>
      <c r="L35" s="84" t="s">
        <v>29</v>
      </c>
    </row>
    <row r="36" spans="1:12" ht="17.25" customHeight="1">
      <c r="A36" s="76"/>
      <c r="B36" s="115" t="s">
        <v>52</v>
      </c>
      <c r="C36" s="132"/>
      <c r="D36" s="132"/>
      <c r="E36" s="132"/>
      <c r="F36" s="87" t="s">
        <v>63</v>
      </c>
      <c r="G36" s="70"/>
      <c r="H36" s="10"/>
      <c r="I36" s="81" t="str">
        <f>B6</f>
        <v>a. Personnel Estimate</v>
      </c>
      <c r="J36" s="82"/>
      <c r="K36" s="83"/>
      <c r="L36" s="85">
        <f>L16</f>
        <v>24327.251100000005</v>
      </c>
    </row>
    <row r="37" spans="1:12" ht="12.6" customHeight="1">
      <c r="A37" s="76"/>
      <c r="B37" s="73"/>
      <c r="C37" s="10"/>
      <c r="D37" s="10"/>
      <c r="E37" s="10"/>
      <c r="F37" s="10"/>
      <c r="G37" s="70"/>
      <c r="H37" s="73"/>
      <c r="I37" s="81" t="str">
        <f>B18</f>
        <v>b. Travel &amp; Per Diem Estimate</v>
      </c>
      <c r="J37" s="82"/>
      <c r="K37" s="83"/>
      <c r="L37" s="85">
        <f>$F$34*$L$23</f>
        <v>0</v>
      </c>
    </row>
    <row r="38" spans="1:12" ht="17.25" customHeight="1">
      <c r="A38" s="76"/>
      <c r="B38" s="115" t="s">
        <v>53</v>
      </c>
      <c r="C38" s="132"/>
      <c r="D38" s="132"/>
      <c r="E38" s="132"/>
      <c r="F38" s="132"/>
      <c r="G38" s="87">
        <v>80</v>
      </c>
      <c r="H38" s="73"/>
      <c r="I38" s="81" t="str">
        <f>C25</f>
        <v>c. Operational Cost Estimate</v>
      </c>
      <c r="J38" s="82"/>
      <c r="K38" s="83"/>
      <c r="L38" s="85">
        <f>G31</f>
        <v>4156.8180000000002</v>
      </c>
    </row>
    <row r="39" spans="1:12" ht="17.25" customHeight="1">
      <c r="A39" s="76"/>
      <c r="B39" s="73"/>
      <c r="C39" s="73"/>
      <c r="D39" s="14"/>
      <c r="E39" s="14"/>
      <c r="G39" s="70"/>
      <c r="H39" s="73"/>
      <c r="I39" s="10"/>
      <c r="J39" s="10"/>
      <c r="K39" s="54" t="s">
        <v>34</v>
      </c>
      <c r="L39" s="86">
        <v>28326.14</v>
      </c>
    </row>
    <row r="40" spans="1:12" ht="21" customHeight="1">
      <c r="A40" s="76"/>
      <c r="B40" s="73"/>
      <c r="C40" s="73"/>
      <c r="D40" s="14"/>
      <c r="E40" s="14"/>
      <c r="G40" s="70"/>
      <c r="H40" s="73"/>
      <c r="I40" s="10"/>
      <c r="J40" s="10"/>
      <c r="K40" s="54"/>
      <c r="L40" s="110"/>
    </row>
    <row r="41" spans="1:12" ht="21" customHeight="1">
      <c r="A41" s="76"/>
      <c r="B41" s="134" t="s">
        <v>55</v>
      </c>
      <c r="C41" s="135"/>
      <c r="D41" s="135"/>
      <c r="E41" s="135"/>
      <c r="F41" s="135"/>
      <c r="G41" s="70"/>
      <c r="H41" s="131" t="s">
        <v>59</v>
      </c>
      <c r="I41" s="132"/>
      <c r="J41" s="132"/>
      <c r="K41" s="132"/>
      <c r="L41" s="133"/>
    </row>
    <row r="42" spans="1:12" ht="21" customHeight="1">
      <c r="A42" s="76"/>
      <c r="B42" s="127" t="s">
        <v>56</v>
      </c>
      <c r="C42" s="127"/>
      <c r="D42" s="127"/>
      <c r="E42" s="127"/>
      <c r="F42" s="127"/>
      <c r="G42" s="70"/>
      <c r="H42" s="111" t="s">
        <v>57</v>
      </c>
      <c r="I42" s="87" t="s">
        <v>55</v>
      </c>
      <c r="J42" s="113" t="s">
        <v>58</v>
      </c>
      <c r="K42" s="87"/>
      <c r="L42" s="112"/>
    </row>
    <row r="43" spans="1:12" ht="24.75" customHeight="1" thickBot="1">
      <c r="A43" s="78"/>
      <c r="B43" s="126"/>
      <c r="C43" s="126"/>
      <c r="D43" s="126"/>
      <c r="E43" s="126"/>
      <c r="F43" s="126"/>
      <c r="G43" s="72"/>
      <c r="H43" s="15"/>
      <c r="I43" s="15"/>
      <c r="J43" s="15"/>
      <c r="K43" s="15"/>
      <c r="L43" s="79"/>
    </row>
    <row r="44" spans="1:12">
      <c r="B44" s="73" t="s">
        <v>39</v>
      </c>
      <c r="C44" s="10"/>
      <c r="D44" s="10"/>
      <c r="E44" s="10"/>
      <c r="F44" s="10"/>
    </row>
    <row r="45" spans="1:12">
      <c r="B45" s="67" t="s">
        <v>51</v>
      </c>
    </row>
    <row r="47" spans="1:12" ht="15.75">
      <c r="B47" s="56"/>
      <c r="C47" s="109"/>
      <c r="D47" s="109"/>
      <c r="E47" s="109"/>
      <c r="F47" s="109"/>
    </row>
  </sheetData>
  <mergeCells count="15">
    <mergeCell ref="B43:F43"/>
    <mergeCell ref="B42:F42"/>
    <mergeCell ref="C30:F30"/>
    <mergeCell ref="I26:K30"/>
    <mergeCell ref="C29:F29"/>
    <mergeCell ref="H41:L41"/>
    <mergeCell ref="B36:E36"/>
    <mergeCell ref="B38:F38"/>
    <mergeCell ref="B41:F41"/>
    <mergeCell ref="A5:E5"/>
    <mergeCell ref="B1:L1"/>
    <mergeCell ref="F3:L3"/>
    <mergeCell ref="F4:L4"/>
    <mergeCell ref="A3:E3"/>
    <mergeCell ref="A4:E4"/>
  </mergeCells>
  <phoneticPr fontId="0" type="noConversion"/>
  <printOptions horizontalCentered="1"/>
  <pageMargins left="0.17" right="0.17" top="0.32" bottom="0.42" header="0.17" footer="0.17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Budget</vt:lpstr>
      <vt:lpstr>Budget!Check99</vt:lpstr>
      <vt:lpstr>Budget!Text94</vt:lpstr>
      <vt:lpstr>Budget!Text95</vt:lpstr>
      <vt:lpstr>Budget!Text96</vt:lpstr>
    </vt:vector>
  </TitlesOfParts>
  <Company>Aransas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Aransas County</dc:creator>
  <cp:lastModifiedBy>mariar.gonzalez</cp:lastModifiedBy>
  <cp:lastPrinted>2013-01-09T20:20:26Z</cp:lastPrinted>
  <dcterms:created xsi:type="dcterms:W3CDTF">2007-09-25T14:43:26Z</dcterms:created>
  <dcterms:modified xsi:type="dcterms:W3CDTF">2013-01-09T20:20:27Z</dcterms:modified>
</cp:coreProperties>
</file>