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6" windowWidth="16272" windowHeight="9312" activeTab="1"/>
  </bookViews>
  <sheets>
    <sheet name="District Balances" sheetId="1" r:id="rId1"/>
    <sheet name="Hidalgo Count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7" i="2"/>
  <c r="J30"/>
  <c r="J14"/>
  <c r="J13"/>
  <c r="J24" l="1"/>
  <c r="G24"/>
  <c r="J23"/>
  <c r="G23"/>
  <c r="J27" l="1"/>
  <c r="J19"/>
  <c r="J7"/>
  <c r="J6"/>
  <c r="J39" l="1"/>
  <c r="C16" i="1" l="1"/>
  <c r="B16"/>
  <c r="D15"/>
  <c r="D14"/>
  <c r="D13"/>
  <c r="D12"/>
  <c r="D11"/>
  <c r="D10"/>
  <c r="D9"/>
  <c r="D16" l="1"/>
  <c r="J41" i="2" l="1"/>
</calcChain>
</file>

<file path=xl/sharedStrings.xml><?xml version="1.0" encoding="utf-8"?>
<sst xmlns="http://schemas.openxmlformats.org/spreadsheetml/2006/main" count="121" uniqueCount="115">
  <si>
    <t>Brooks</t>
  </si>
  <si>
    <t>Contract Obligations Remaining as of 05/31/13</t>
  </si>
  <si>
    <t>District Balance as of 07/01/13</t>
  </si>
  <si>
    <t>Cameron</t>
  </si>
  <si>
    <t>Jim Hogg</t>
  </si>
  <si>
    <t>Willacy</t>
  </si>
  <si>
    <t>Zapata</t>
  </si>
  <si>
    <t>Discrepancy</t>
  </si>
  <si>
    <t>County</t>
  </si>
  <si>
    <t>Pharr District Totals</t>
  </si>
  <si>
    <t>Texas Department of Transportation</t>
  </si>
  <si>
    <t>Pharr District - 21</t>
  </si>
  <si>
    <t>Fund 7604 - Colonias Project Funding as of July 9, 2013</t>
  </si>
  <si>
    <t>Comments</t>
  </si>
  <si>
    <t>Need to research balance.</t>
  </si>
  <si>
    <r>
      <t>Starr</t>
    </r>
    <r>
      <rPr>
        <sz val="11"/>
        <color rgb="FFFF0000"/>
        <rFont val="Calibri"/>
        <family val="2"/>
        <scheme val="minor"/>
      </rPr>
      <t>*</t>
    </r>
  </si>
  <si>
    <r>
      <t>Hidalgo</t>
    </r>
    <r>
      <rPr>
        <sz val="11"/>
        <color rgb="FFFF0000"/>
        <rFont val="Calibri"/>
        <family val="2"/>
        <scheme val="minor"/>
      </rPr>
      <t>*</t>
    </r>
  </si>
  <si>
    <t>County Completed all projects - pending final billing.</t>
  </si>
  <si>
    <t>Completed</t>
  </si>
  <si>
    <t>Amendment #12 deleted 1 project and added 2 project.</t>
  </si>
  <si>
    <r>
      <t>*</t>
    </r>
    <r>
      <rPr>
        <sz val="11"/>
        <rFont val="Calibri"/>
        <family val="2"/>
        <scheme val="minor"/>
      </rPr>
      <t>Counties actively working on projects.</t>
    </r>
  </si>
  <si>
    <t>Processed Invoices 53 &amp; 54 however still have an $850.62 balance that needs to be researched.  All projects are expected to be completed within the next 8 months.</t>
  </si>
  <si>
    <t>Ash Country</t>
  </si>
  <si>
    <t>3C1080215</t>
  </si>
  <si>
    <t>3C1080855</t>
  </si>
  <si>
    <t>Authorized Project Amount</t>
  </si>
  <si>
    <t>Drainage</t>
  </si>
  <si>
    <t>Max. Roadway</t>
  </si>
  <si>
    <t>Total</t>
  </si>
  <si>
    <t>Detail #</t>
  </si>
  <si>
    <t>TWDB ID #</t>
  </si>
  <si>
    <t>Colonia Name</t>
  </si>
  <si>
    <t>Project Length (mi)</t>
  </si>
  <si>
    <t xml:space="preserve"> </t>
  </si>
  <si>
    <t>M1080855</t>
  </si>
  <si>
    <t xml:space="preserve">Hidalgo County </t>
  </si>
  <si>
    <t>Remaining Balances</t>
  </si>
  <si>
    <t>Roadway</t>
  </si>
  <si>
    <t xml:space="preserve">Total </t>
  </si>
  <si>
    <t>Balance</t>
  </si>
  <si>
    <t>Amount</t>
  </si>
  <si>
    <t>M1080215</t>
  </si>
  <si>
    <t>De Anda Subd. (comp. app.)</t>
  </si>
  <si>
    <t>3C1080220</t>
  </si>
  <si>
    <t>M1080220</t>
  </si>
  <si>
    <t>Delta West Subd.</t>
  </si>
  <si>
    <t>3C1080388</t>
  </si>
  <si>
    <t>M1080388</t>
  </si>
  <si>
    <t>3C1080727</t>
  </si>
  <si>
    <t>M1080727</t>
  </si>
  <si>
    <t>3D1080536</t>
  </si>
  <si>
    <t>M1080536</t>
  </si>
  <si>
    <t>Palm Lake Estates #1 (both)</t>
  </si>
  <si>
    <t>3C1080780</t>
  </si>
  <si>
    <t>M1080780</t>
  </si>
  <si>
    <t>Vereda Tropical</t>
  </si>
  <si>
    <t>3C1080603</t>
  </si>
  <si>
    <t>M1080603</t>
  </si>
  <si>
    <r>
      <t>La Milpa</t>
    </r>
    <r>
      <rPr>
        <sz val="10"/>
        <color indexed="56"/>
        <rFont val="Arial Narrow"/>
        <family val="2"/>
      </rPr>
      <t xml:space="preserve"> -- Added Am 6</t>
    </r>
  </si>
  <si>
    <r>
      <t>Tiejerina Estates</t>
    </r>
    <r>
      <rPr>
        <sz val="10"/>
        <color indexed="12"/>
        <rFont val="Arial Narrow"/>
        <family val="2"/>
      </rPr>
      <t xml:space="preserve"> -- Added Am. 5 (plans done in 1st call)</t>
    </r>
  </si>
  <si>
    <r>
      <t>Rankin Subdivision</t>
    </r>
    <r>
      <rPr>
        <sz val="10"/>
        <color indexed="56"/>
        <rFont val="Arial Narrow"/>
        <family val="2"/>
      </rPr>
      <t xml:space="preserve"> -- Added Am 6</t>
    </r>
  </si>
  <si>
    <t>3C1080260</t>
  </si>
  <si>
    <t>M1080260</t>
  </si>
  <si>
    <r>
      <t>Engleman Estates</t>
    </r>
    <r>
      <rPr>
        <sz val="10"/>
        <color indexed="56"/>
        <rFont val="Arial Narrow"/>
        <family val="2"/>
      </rPr>
      <t xml:space="preserve"> -- Added Am 6</t>
    </r>
  </si>
  <si>
    <t>3C1080752</t>
  </si>
  <si>
    <t>M1080752</t>
  </si>
  <si>
    <t>Trenton Terrace</t>
  </si>
  <si>
    <t>M1080329</t>
  </si>
  <si>
    <t>Hoehn Drive Subd.</t>
  </si>
  <si>
    <t>3C1080600</t>
  </si>
  <si>
    <t>M1080600</t>
  </si>
  <si>
    <t>3C1080103</t>
  </si>
  <si>
    <t>M1080103</t>
  </si>
  <si>
    <t>3C1080230</t>
  </si>
  <si>
    <t>M1080230</t>
  </si>
  <si>
    <t>3C1080587</t>
  </si>
  <si>
    <t>M1080587</t>
  </si>
  <si>
    <t>3C1080588</t>
  </si>
  <si>
    <t>M1080588</t>
  </si>
  <si>
    <t>3C1080589</t>
  </si>
  <si>
    <t>M1080589</t>
  </si>
  <si>
    <t>3C1080606</t>
  </si>
  <si>
    <t>M1080606</t>
  </si>
  <si>
    <r>
      <t>Randolph Barnett #1</t>
    </r>
    <r>
      <rPr>
        <sz val="10"/>
        <color indexed="12"/>
        <rFont val="Arial Narrow"/>
        <family val="2"/>
      </rPr>
      <t xml:space="preserve"> -- X per Am. 1, added Am. 6</t>
    </r>
  </si>
  <si>
    <r>
      <t>Bernal Heights No. 1</t>
    </r>
    <r>
      <rPr>
        <sz val="10"/>
        <color indexed="12"/>
        <rFont val="Arial Narrow"/>
        <family val="2"/>
      </rPr>
      <t xml:space="preserve"> -- Added Am. 5 (plans done in 2nd call)</t>
    </r>
  </si>
  <si>
    <r>
      <t>Dimas No. 3</t>
    </r>
    <r>
      <rPr>
        <sz val="10"/>
        <color indexed="12"/>
        <rFont val="Arial Narrow"/>
        <family val="2"/>
      </rPr>
      <t xml:space="preserve"> -- Added Am. 5 (plans done in 2nd call)</t>
    </r>
  </si>
  <si>
    <r>
      <t xml:space="preserve">Ramirez Subd. (comp. app.) </t>
    </r>
    <r>
      <rPr>
        <sz val="10"/>
        <color indexed="12"/>
        <rFont val="Arial Narrow"/>
        <family val="2"/>
      </rPr>
      <t>-- X per Am. 1, added Am. 6</t>
    </r>
  </si>
  <si>
    <r>
      <t xml:space="preserve">Ramirez Subd. #2 (comp. app.) </t>
    </r>
    <r>
      <rPr>
        <sz val="10"/>
        <color indexed="12"/>
        <rFont val="Arial Narrow"/>
        <family val="2"/>
      </rPr>
      <t>-- X per Am. 1, added Am. 6</t>
    </r>
  </si>
  <si>
    <r>
      <t>Ramirez Subd. #3 (comp. app.)</t>
    </r>
    <r>
      <rPr>
        <sz val="10"/>
        <color indexed="12"/>
        <rFont val="Arial Narrow"/>
        <family val="2"/>
      </rPr>
      <t xml:space="preserve"> -- X per Am. 1, added Am. 6</t>
    </r>
  </si>
  <si>
    <r>
      <t>Regal Estates</t>
    </r>
    <r>
      <rPr>
        <sz val="10"/>
        <color indexed="12"/>
        <rFont val="Arial Narrow"/>
        <family val="2"/>
      </rPr>
      <t xml:space="preserve"> -- X per Am. 1, added Am. 6</t>
    </r>
  </si>
  <si>
    <t>3C1080779</t>
  </si>
  <si>
    <t>M1080779</t>
  </si>
  <si>
    <t>3C1080790</t>
  </si>
  <si>
    <t>M1080790</t>
  </si>
  <si>
    <t>Village Grove #2</t>
  </si>
  <si>
    <t>3C1080348</t>
  </si>
  <si>
    <t>M1080348</t>
  </si>
  <si>
    <t>To Be Deleted</t>
  </si>
  <si>
    <r>
      <t xml:space="preserve">Valley View Estates -- </t>
    </r>
    <r>
      <rPr>
        <sz val="10"/>
        <color indexed="12"/>
        <rFont val="Arial Narrow"/>
        <family val="2"/>
      </rPr>
      <t>Added Am. 1</t>
    </r>
  </si>
  <si>
    <r>
      <t>Jardin Terrace Subd.</t>
    </r>
    <r>
      <rPr>
        <sz val="10"/>
        <color indexed="12"/>
        <rFont val="Arial Narrow"/>
        <family val="2"/>
      </rPr>
      <t xml:space="preserve"> -- X per Am. 1, added Am. 6</t>
    </r>
  </si>
  <si>
    <t>Project Totals</t>
  </si>
  <si>
    <t>BCAP 3rd Call Available Balance</t>
  </si>
  <si>
    <t>New Projects</t>
  </si>
  <si>
    <t>Active Projects</t>
  </si>
  <si>
    <t>BCAP 3rd Call Unobligated Balance</t>
  </si>
  <si>
    <t>3C1080422</t>
  </si>
  <si>
    <t>Lorenzana Subdivision</t>
  </si>
  <si>
    <t>3C1080314</t>
  </si>
  <si>
    <t>Heidelburg Subdivision</t>
  </si>
  <si>
    <t>M1080310</t>
  </si>
  <si>
    <t>Havana Lomas #4</t>
  </si>
  <si>
    <t>M1080311</t>
  </si>
  <si>
    <t>Havana Lomas #5</t>
  </si>
  <si>
    <t>*Updated spreadsheet on 10/02/13 - Removed Blue Star Enterprises #2 as per email from Agapito Vargas on 09/26/13 and added Havana Lomas #4 &amp; #5.</t>
  </si>
  <si>
    <t>*Updated spreadsheet on 10/04/13 - processed invoice #57.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</si>
</sst>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[$$-409]#,##0.00_);[Red]\([$$-409]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sz val="10"/>
      <color indexed="56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rgb="FF000000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4" xfId="0" applyBorder="1"/>
    <xf numFmtId="44" fontId="0" fillId="0" borderId="4" xfId="1" applyFont="1" applyBorder="1"/>
    <xf numFmtId="44" fontId="0" fillId="0" borderId="4" xfId="0" applyNumberFormat="1" applyBorder="1"/>
    <xf numFmtId="0" fontId="2" fillId="0" borderId="4" xfId="0" applyFont="1" applyBorder="1"/>
    <xf numFmtId="44" fontId="2" fillId="0" borderId="4" xfId="0" applyNumberFormat="1" applyFont="1" applyBorder="1"/>
    <xf numFmtId="0" fontId="0" fillId="0" borderId="3" xfId="0" applyBorder="1"/>
    <xf numFmtId="0" fontId="4" fillId="0" borderId="4" xfId="0" applyFont="1" applyBorder="1"/>
    <xf numFmtId="0" fontId="3" fillId="0" borderId="1" xfId="0" applyFont="1" applyFill="1" applyBorder="1"/>
    <xf numFmtId="0" fontId="0" fillId="0" borderId="4" xfId="0" applyBorder="1" applyAlignment="1">
      <alignment horizontal="left" wrapText="1"/>
    </xf>
    <xf numFmtId="8" fontId="5" fillId="3" borderId="4" xfId="0" applyNumberFormat="1" applyFont="1" applyFill="1" applyBorder="1" applyAlignment="1">
      <alignment horizontal="center" vertical="top" wrapText="1"/>
    </xf>
    <xf numFmtId="165" fontId="6" fillId="4" borderId="6" xfId="0" applyNumberFormat="1" applyFont="1" applyFill="1" applyBorder="1" applyAlignment="1">
      <alignment horizontal="center"/>
    </xf>
    <xf numFmtId="165" fontId="6" fillId="4" borderId="13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 vertical="top" wrapText="1"/>
    </xf>
    <xf numFmtId="8" fontId="5" fillId="3" borderId="0" xfId="0" applyNumberFormat="1" applyFont="1" applyFill="1" applyBorder="1" applyAlignment="1">
      <alignment horizontal="center" vertical="top" wrapText="1"/>
    </xf>
    <xf numFmtId="8" fontId="5" fillId="3" borderId="13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8" fontId="7" fillId="2" borderId="17" xfId="0" applyNumberFormat="1" applyFont="1" applyFill="1" applyBorder="1" applyAlignment="1">
      <alignment horizontal="right" vertical="center" wrapText="1"/>
    </xf>
    <xf numFmtId="165" fontId="9" fillId="5" borderId="14" xfId="0" applyNumberFormat="1" applyFont="1" applyFill="1" applyBorder="1" applyAlignment="1">
      <alignment vertical="center" wrapText="1"/>
    </xf>
    <xf numFmtId="165" fontId="8" fillId="5" borderId="8" xfId="0" applyNumberFormat="1" applyFont="1" applyFill="1" applyBorder="1" applyAlignment="1">
      <alignment vertical="center"/>
    </xf>
    <xf numFmtId="165" fontId="9" fillId="5" borderId="15" xfId="0" applyNumberFormat="1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 vertical="center" wrapText="1"/>
    </xf>
    <xf numFmtId="165" fontId="9" fillId="7" borderId="14" xfId="0" applyNumberFormat="1" applyFont="1" applyFill="1" applyBorder="1" applyAlignment="1">
      <alignment vertical="center" wrapText="1"/>
    </xf>
    <xf numFmtId="165" fontId="8" fillId="7" borderId="8" xfId="0" applyNumberFormat="1" applyFont="1" applyFill="1" applyBorder="1" applyAlignment="1">
      <alignment vertical="center"/>
    </xf>
    <xf numFmtId="165" fontId="9" fillId="7" borderId="15" xfId="0" applyNumberFormat="1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165" fontId="8" fillId="10" borderId="8" xfId="0" applyNumberFormat="1" applyFont="1" applyFill="1" applyBorder="1" applyAlignment="1">
      <alignment vertical="center"/>
    </xf>
    <xf numFmtId="165" fontId="9" fillId="10" borderId="15" xfId="0" applyNumberFormat="1" applyFont="1" applyFill="1" applyBorder="1" applyAlignment="1">
      <alignment vertical="center" wrapText="1"/>
    </xf>
    <xf numFmtId="8" fontId="7" fillId="2" borderId="9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8" fontId="7" fillId="6" borderId="9" xfId="0" applyNumberFormat="1" applyFont="1" applyFill="1" applyBorder="1" applyAlignment="1">
      <alignment horizontal="right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7" fontId="13" fillId="2" borderId="8" xfId="1" applyNumberFormat="1" applyFont="1" applyFill="1" applyBorder="1" applyAlignment="1">
      <alignment vertical="center"/>
    </xf>
    <xf numFmtId="0" fontId="13" fillId="6" borderId="8" xfId="0" applyFont="1" applyFill="1" applyBorder="1" applyAlignment="1">
      <alignment horizontal="center" vertical="center"/>
    </xf>
    <xf numFmtId="7" fontId="13" fillId="4" borderId="8" xfId="1" applyNumberFormat="1" applyFont="1" applyFill="1" applyBorder="1" applyAlignment="1">
      <alignment vertical="center"/>
    </xf>
    <xf numFmtId="7" fontId="13" fillId="6" borderId="8" xfId="1" applyNumberFormat="1" applyFont="1" applyFill="1" applyBorder="1" applyAlignment="1">
      <alignment vertical="center"/>
    </xf>
    <xf numFmtId="7" fontId="13" fillId="9" borderId="8" xfId="1" applyNumberFormat="1" applyFont="1" applyFill="1" applyBorder="1" applyAlignment="1">
      <alignment vertical="center"/>
    </xf>
    <xf numFmtId="2" fontId="7" fillId="8" borderId="8" xfId="0" applyNumberFormat="1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/>
    </xf>
    <xf numFmtId="2" fontId="7" fillId="6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3" fillId="0" borderId="0" xfId="0" applyNumberFormat="1" applyFont="1"/>
    <xf numFmtId="0" fontId="13" fillId="8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7" fontId="13" fillId="0" borderId="0" xfId="1" applyNumberFormat="1" applyFont="1" applyFill="1" applyBorder="1" applyAlignment="1">
      <alignment vertical="center"/>
    </xf>
    <xf numFmtId="8" fontId="7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vertical="center"/>
    </xf>
    <xf numFmtId="165" fontId="14" fillId="0" borderId="0" xfId="0" applyNumberFormat="1" applyFont="1"/>
    <xf numFmtId="7" fontId="13" fillId="0" borderId="0" xfId="1" applyNumberFormat="1" applyFont="1"/>
    <xf numFmtId="165" fontId="15" fillId="0" borderId="0" xfId="0" applyNumberFormat="1" applyFont="1" applyFill="1" applyBorder="1" applyAlignment="1">
      <alignment vertical="center" wrapText="1"/>
    </xf>
    <xf numFmtId="165" fontId="6" fillId="4" borderId="3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8" fontId="5" fillId="0" borderId="0" xfId="0" applyNumberFormat="1" applyFont="1" applyFill="1" applyBorder="1" applyAlignment="1">
      <alignment horizontal="center" vertical="top" wrapText="1"/>
    </xf>
    <xf numFmtId="165" fontId="6" fillId="0" borderId="16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5" fontId="6" fillId="0" borderId="1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/>
    <xf numFmtId="0" fontId="16" fillId="0" borderId="16" xfId="0" applyFont="1" applyFill="1" applyBorder="1" applyAlignment="1">
      <alignment horizontal="left" wrapText="1"/>
    </xf>
    <xf numFmtId="164" fontId="8" fillId="2" borderId="14" xfId="0" applyNumberFormat="1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vertical="center"/>
    </xf>
    <xf numFmtId="2" fontId="7" fillId="6" borderId="19" xfId="0" applyNumberFormat="1" applyFont="1" applyFill="1" applyBorder="1" applyAlignment="1">
      <alignment horizontal="center" vertical="center" wrapText="1"/>
    </xf>
    <xf numFmtId="7" fontId="13" fillId="6" borderId="19" xfId="1" applyNumberFormat="1" applyFont="1" applyFill="1" applyBorder="1" applyAlignment="1">
      <alignment vertical="center"/>
    </xf>
    <xf numFmtId="8" fontId="7" fillId="6" borderId="20" xfId="0" applyNumberFormat="1" applyFont="1" applyFill="1" applyBorder="1" applyAlignment="1">
      <alignment horizontal="right" vertical="center" wrapText="1"/>
    </xf>
    <xf numFmtId="165" fontId="9" fillId="7" borderId="18" xfId="0" applyNumberFormat="1" applyFont="1" applyFill="1" applyBorder="1" applyAlignment="1">
      <alignment vertical="center" wrapText="1"/>
    </xf>
    <xf numFmtId="165" fontId="8" fillId="7" borderId="19" xfId="0" applyNumberFormat="1" applyFont="1" applyFill="1" applyBorder="1" applyAlignment="1">
      <alignment vertical="center"/>
    </xf>
    <xf numFmtId="165" fontId="9" fillId="7" borderId="21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wrapText="1"/>
    </xf>
    <xf numFmtId="7" fontId="13" fillId="2" borderId="23" xfId="1" applyNumberFormat="1" applyFont="1" applyFill="1" applyBorder="1" applyAlignment="1">
      <alignment vertical="center"/>
    </xf>
    <xf numFmtId="8" fontId="7" fillId="2" borderId="24" xfId="0" applyNumberFormat="1" applyFont="1" applyFill="1" applyBorder="1" applyAlignment="1">
      <alignment horizontal="right" vertical="center" wrapText="1"/>
    </xf>
    <xf numFmtId="165" fontId="9" fillId="5" borderId="22" xfId="0" applyNumberFormat="1" applyFont="1" applyFill="1" applyBorder="1" applyAlignment="1">
      <alignment vertical="center" wrapText="1"/>
    </xf>
    <xf numFmtId="165" fontId="8" fillId="5" borderId="23" xfId="0" applyNumberFormat="1" applyFont="1" applyFill="1" applyBorder="1" applyAlignment="1">
      <alignment vertical="center"/>
    </xf>
    <xf numFmtId="165" fontId="9" fillId="5" borderId="24" xfId="0" applyNumberFormat="1" applyFont="1" applyFill="1" applyBorder="1" applyAlignment="1">
      <alignment vertical="center" wrapText="1"/>
    </xf>
    <xf numFmtId="8" fontId="7" fillId="2" borderId="23" xfId="0" applyNumberFormat="1" applyFont="1" applyFill="1" applyBorder="1" applyAlignment="1">
      <alignment horizontal="right" vertical="center" wrapText="1"/>
    </xf>
    <xf numFmtId="165" fontId="7" fillId="2" borderId="23" xfId="0" applyNumberFormat="1" applyFont="1" applyFill="1" applyBorder="1" applyAlignment="1">
      <alignment horizontal="right" vertical="center" wrapText="1"/>
    </xf>
    <xf numFmtId="165" fontId="8" fillId="2" borderId="23" xfId="0" applyNumberFormat="1" applyFont="1" applyFill="1" applyBorder="1" applyAlignment="1">
      <alignment vertical="center"/>
    </xf>
    <xf numFmtId="165" fontId="7" fillId="2" borderId="24" xfId="0" applyNumberFormat="1" applyFont="1" applyFill="1" applyBorder="1" applyAlignment="1">
      <alignment vertical="center" wrapText="1"/>
    </xf>
    <xf numFmtId="8" fontId="7" fillId="2" borderId="8" xfId="0" applyNumberFormat="1" applyFont="1" applyFill="1" applyBorder="1" applyAlignment="1">
      <alignment horizontal="right" vertical="center" wrapText="1"/>
    </xf>
    <xf numFmtId="165" fontId="9" fillId="5" borderId="8" xfId="0" applyNumberFormat="1" applyFont="1" applyFill="1" applyBorder="1" applyAlignment="1">
      <alignment vertical="center" wrapText="1"/>
    </xf>
    <xf numFmtId="164" fontId="10" fillId="2" borderId="14" xfId="0" applyNumberFormat="1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8" fontId="7" fillId="8" borderId="8" xfId="0" applyNumberFormat="1" applyFont="1" applyFill="1" applyBorder="1" applyAlignment="1">
      <alignment horizontal="right" vertical="center" wrapText="1"/>
    </xf>
    <xf numFmtId="165" fontId="9" fillId="10" borderId="8" xfId="0" applyNumberFormat="1" applyFont="1" applyFill="1" applyBorder="1" applyAlignment="1">
      <alignment vertical="center" wrapText="1"/>
    </xf>
    <xf numFmtId="0" fontId="8" fillId="8" borderId="14" xfId="0" applyFont="1" applyFill="1" applyBorder="1" applyAlignment="1">
      <alignment horizontal="center" vertical="center"/>
    </xf>
    <xf numFmtId="8" fontId="7" fillId="6" borderId="8" xfId="0" applyNumberFormat="1" applyFont="1" applyFill="1" applyBorder="1" applyAlignment="1">
      <alignment horizontal="right" vertical="center" wrapText="1"/>
    </xf>
    <xf numFmtId="165" fontId="9" fillId="7" borderId="8" xfId="0" applyNumberFormat="1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8" fontId="7" fillId="6" borderId="19" xfId="0" applyNumberFormat="1" applyFont="1" applyFill="1" applyBorder="1" applyAlignment="1">
      <alignment horizontal="right" vertical="center" wrapText="1"/>
    </xf>
    <xf numFmtId="165" fontId="9" fillId="7" borderId="19" xfId="0" applyNumberFormat="1" applyFont="1" applyFill="1" applyBorder="1" applyAlignment="1">
      <alignment vertical="center" wrapText="1"/>
    </xf>
    <xf numFmtId="8" fontId="7" fillId="2" borderId="15" xfId="0" applyNumberFormat="1" applyFont="1" applyFill="1" applyBorder="1" applyAlignment="1">
      <alignment horizontal="right" vertical="center" wrapText="1"/>
    </xf>
    <xf numFmtId="164" fontId="8" fillId="2" borderId="25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2" fontId="7" fillId="6" borderId="28" xfId="0" applyNumberFormat="1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vertical="center"/>
    </xf>
    <xf numFmtId="0" fontId="13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vertical="center"/>
    </xf>
    <xf numFmtId="2" fontId="7" fillId="6" borderId="31" xfId="0" applyNumberFormat="1" applyFont="1" applyFill="1" applyBorder="1" applyAlignment="1">
      <alignment horizontal="center" vertical="center" wrapText="1"/>
    </xf>
    <xf numFmtId="7" fontId="13" fillId="6" borderId="31" xfId="1" applyNumberFormat="1" applyFont="1" applyFill="1" applyBorder="1" applyAlignment="1">
      <alignment vertical="center"/>
    </xf>
    <xf numFmtId="8" fontId="7" fillId="6" borderId="32" xfId="0" applyNumberFormat="1" applyFont="1" applyFill="1" applyBorder="1" applyAlignment="1">
      <alignment horizontal="right" vertical="center" wrapText="1"/>
    </xf>
    <xf numFmtId="165" fontId="9" fillId="7" borderId="29" xfId="0" applyNumberFormat="1" applyFont="1" applyFill="1" applyBorder="1" applyAlignment="1">
      <alignment vertical="center" wrapText="1"/>
    </xf>
    <xf numFmtId="165" fontId="8" fillId="7" borderId="31" xfId="0" applyNumberFormat="1" applyFont="1" applyFill="1" applyBorder="1" applyAlignment="1">
      <alignment vertical="center"/>
    </xf>
    <xf numFmtId="165" fontId="9" fillId="7" borderId="3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8" fontId="5" fillId="3" borderId="1" xfId="0" applyNumberFormat="1" applyFont="1" applyFill="1" applyBorder="1" applyAlignment="1">
      <alignment horizontal="center" vertical="top" wrapText="1"/>
    </xf>
    <xf numFmtId="8" fontId="5" fillId="3" borderId="11" xfId="0" applyNumberFormat="1" applyFont="1" applyFill="1" applyBorder="1" applyAlignment="1">
      <alignment horizontal="center" vertical="top" wrapText="1"/>
    </xf>
    <xf numFmtId="8" fontId="5" fillId="3" borderId="12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165" fontId="6" fillId="4" borderId="11" xfId="0" applyNumberFormat="1" applyFont="1" applyFill="1" applyBorder="1" applyAlignment="1">
      <alignment horizontal="center"/>
    </xf>
    <xf numFmtId="165" fontId="6" fillId="4" borderId="12" xfId="0" applyNumberFormat="1" applyFont="1" applyFill="1" applyBorder="1" applyAlignment="1">
      <alignment horizontal="center"/>
    </xf>
    <xf numFmtId="165" fontId="6" fillId="4" borderId="10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8" fontId="5" fillId="3" borderId="2" xfId="0" applyNumberFormat="1" applyFont="1" applyFill="1" applyBorder="1" applyAlignment="1">
      <alignment horizontal="center" vertical="top" wrapText="1"/>
    </xf>
    <xf numFmtId="8" fontId="5" fillId="3" borderId="10" xfId="0" applyNumberFormat="1" applyFont="1" applyFill="1" applyBorder="1" applyAlignment="1">
      <alignment horizontal="center" vertical="top" wrapText="1"/>
    </xf>
    <xf numFmtId="8" fontId="5" fillId="3" borderId="3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ACDA8"/>
      <color rgb="FFFAC9A0"/>
      <color rgb="FFFAC2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19" sqref="B19"/>
    </sheetView>
  </sheetViews>
  <sheetFormatPr defaultRowHeight="14.4"/>
  <cols>
    <col min="1" max="1" width="18.109375" customWidth="1"/>
    <col min="2" max="4" width="15.6640625" customWidth="1"/>
    <col min="5" max="5" width="60.6640625" customWidth="1"/>
  </cols>
  <sheetData>
    <row r="1" spans="1:5">
      <c r="A1" s="127" t="s">
        <v>10</v>
      </c>
      <c r="B1" s="127"/>
      <c r="C1" s="127"/>
      <c r="D1" s="127"/>
      <c r="E1" s="127"/>
    </row>
    <row r="2" spans="1:5">
      <c r="A2" s="128" t="s">
        <v>11</v>
      </c>
      <c r="B2" s="128"/>
      <c r="C2" s="128"/>
      <c r="D2" s="128"/>
      <c r="E2" s="128"/>
    </row>
    <row r="3" spans="1:5">
      <c r="A3" s="128" t="s">
        <v>12</v>
      </c>
      <c r="B3" s="128"/>
      <c r="C3" s="128"/>
      <c r="D3" s="128"/>
      <c r="E3" s="128"/>
    </row>
    <row r="4" spans="1:5" ht="15" thickBot="1">
      <c r="A4" s="130"/>
      <c r="B4" s="130"/>
      <c r="C4" s="130"/>
      <c r="D4" s="131"/>
      <c r="E4" s="6"/>
    </row>
    <row r="5" spans="1:5">
      <c r="A5" s="128" t="s">
        <v>8</v>
      </c>
      <c r="B5" s="129" t="s">
        <v>1</v>
      </c>
      <c r="C5" s="129" t="s">
        <v>2</v>
      </c>
      <c r="D5" s="129" t="s">
        <v>7</v>
      </c>
      <c r="E5" s="127" t="s">
        <v>13</v>
      </c>
    </row>
    <row r="6" spans="1:5" ht="15" customHeight="1">
      <c r="A6" s="128"/>
      <c r="B6" s="129"/>
      <c r="C6" s="129"/>
      <c r="D6" s="129"/>
      <c r="E6" s="128"/>
    </row>
    <row r="7" spans="1:5" ht="15" customHeight="1">
      <c r="A7" s="128"/>
      <c r="B7" s="129"/>
      <c r="C7" s="129"/>
      <c r="D7" s="129"/>
      <c r="E7" s="128"/>
    </row>
    <row r="8" spans="1:5" ht="15" thickBot="1">
      <c r="A8" s="128"/>
      <c r="B8" s="129"/>
      <c r="C8" s="129"/>
      <c r="D8" s="129"/>
      <c r="E8" s="128"/>
    </row>
    <row r="9" spans="1:5" ht="30" customHeight="1" thickBot="1">
      <c r="A9" s="1" t="s">
        <v>0</v>
      </c>
      <c r="B9" s="2">
        <v>0.46</v>
      </c>
      <c r="C9" s="2">
        <v>0.45</v>
      </c>
      <c r="D9" s="3">
        <f>SUM(B9-C9)</f>
        <v>1.0000000000000009E-2</v>
      </c>
      <c r="E9" s="1"/>
    </row>
    <row r="10" spans="1:5" ht="30" customHeight="1" thickBot="1">
      <c r="A10" s="1" t="s">
        <v>3</v>
      </c>
      <c r="B10" s="2">
        <v>3000.74</v>
      </c>
      <c r="C10" s="2">
        <v>0</v>
      </c>
      <c r="D10" s="3">
        <f t="shared" ref="D10:D15" si="0">SUM(B10-C10)</f>
        <v>3000.74</v>
      </c>
      <c r="E10" s="1" t="s">
        <v>14</v>
      </c>
    </row>
    <row r="11" spans="1:5" ht="51" customHeight="1" thickBot="1">
      <c r="A11" s="7" t="s">
        <v>16</v>
      </c>
      <c r="B11" s="2">
        <v>6839486.1600000001</v>
      </c>
      <c r="C11" s="2">
        <v>5752004.2300000004</v>
      </c>
      <c r="D11" s="3">
        <f t="shared" si="0"/>
        <v>1087481.9299999997</v>
      </c>
      <c r="E11" s="9" t="s">
        <v>21</v>
      </c>
    </row>
    <row r="12" spans="1:5" ht="30" customHeight="1" thickBot="1">
      <c r="A12" s="7" t="s">
        <v>4</v>
      </c>
      <c r="B12" s="2">
        <v>0</v>
      </c>
      <c r="C12" s="2">
        <v>0</v>
      </c>
      <c r="D12" s="3">
        <f t="shared" si="0"/>
        <v>0</v>
      </c>
      <c r="E12" s="1" t="s">
        <v>18</v>
      </c>
    </row>
    <row r="13" spans="1:5" ht="30" customHeight="1" thickBot="1">
      <c r="A13" s="7" t="s">
        <v>15</v>
      </c>
      <c r="B13" s="2">
        <v>340206.34</v>
      </c>
      <c r="C13" s="2">
        <v>340209.49</v>
      </c>
      <c r="D13" s="3">
        <f t="shared" si="0"/>
        <v>-3.1499999999650754</v>
      </c>
      <c r="E13" s="1" t="s">
        <v>19</v>
      </c>
    </row>
    <row r="14" spans="1:5" ht="30" customHeight="1" thickBot="1">
      <c r="A14" s="7" t="s">
        <v>5</v>
      </c>
      <c r="B14" s="2">
        <v>0</v>
      </c>
      <c r="C14" s="2">
        <v>0</v>
      </c>
      <c r="D14" s="3">
        <f t="shared" si="0"/>
        <v>0</v>
      </c>
      <c r="E14" s="1" t="s">
        <v>18</v>
      </c>
    </row>
    <row r="15" spans="1:5" ht="30" customHeight="1" thickBot="1">
      <c r="A15" s="1" t="s">
        <v>6</v>
      </c>
      <c r="B15" s="2">
        <v>176728.34</v>
      </c>
      <c r="C15" s="2">
        <v>176728.34</v>
      </c>
      <c r="D15" s="3">
        <f t="shared" si="0"/>
        <v>0</v>
      </c>
      <c r="E15" s="1" t="s">
        <v>17</v>
      </c>
    </row>
    <row r="16" spans="1:5" ht="15" thickBot="1">
      <c r="A16" s="4" t="s">
        <v>9</v>
      </c>
      <c r="B16" s="5">
        <f>SUM(B9:B15)</f>
        <v>7359422.04</v>
      </c>
      <c r="C16" s="5">
        <f>SUM(C9:C15)</f>
        <v>6268942.5100000007</v>
      </c>
      <c r="D16" s="5">
        <f>SUM(D9:D15)</f>
        <v>1090479.5299999998</v>
      </c>
      <c r="E16" s="1"/>
    </row>
    <row r="17" spans="1:1">
      <c r="A17" s="8" t="s">
        <v>20</v>
      </c>
    </row>
  </sheetData>
  <mergeCells count="9">
    <mergeCell ref="A1:E1"/>
    <mergeCell ref="A2:E2"/>
    <mergeCell ref="A3:E3"/>
    <mergeCell ref="E5:E8"/>
    <mergeCell ref="A5:A8"/>
    <mergeCell ref="B5:B8"/>
    <mergeCell ref="C5:C8"/>
    <mergeCell ref="D5:D8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abSelected="1" topLeftCell="A4" workbookViewId="0">
      <selection activeCell="A45" sqref="A45"/>
    </sheetView>
  </sheetViews>
  <sheetFormatPr defaultRowHeight="14.4"/>
  <cols>
    <col min="1" max="2" width="16.88671875" customWidth="1"/>
    <col min="3" max="3" width="38.88671875" customWidth="1"/>
    <col min="4" max="4" width="13.88671875" customWidth="1"/>
    <col min="5" max="5" width="12.44140625" customWidth="1"/>
    <col min="6" max="6" width="11.5546875" customWidth="1"/>
    <col min="7" max="7" width="13.109375" customWidth="1"/>
    <col min="8" max="9" width="11.5546875" bestFit="1" customWidth="1"/>
    <col min="10" max="10" width="14.88671875" customWidth="1"/>
  </cols>
  <sheetData>
    <row r="1" spans="1:10" ht="15.75" customHeight="1">
      <c r="A1" s="136" t="s">
        <v>29</v>
      </c>
      <c r="B1" s="136" t="s">
        <v>30</v>
      </c>
      <c r="C1" s="136" t="s">
        <v>31</v>
      </c>
      <c r="D1" s="139" t="s">
        <v>32</v>
      </c>
      <c r="E1" s="133" t="s">
        <v>33</v>
      </c>
      <c r="F1" s="134"/>
      <c r="G1" s="135"/>
      <c r="H1" s="141" t="s">
        <v>35</v>
      </c>
      <c r="I1" s="141"/>
      <c r="J1" s="142"/>
    </row>
    <row r="2" spans="1:10" ht="15" thickBot="1">
      <c r="A2" s="137"/>
      <c r="B2" s="137"/>
      <c r="C2" s="137"/>
      <c r="D2" s="140"/>
      <c r="E2" s="14" t="s">
        <v>33</v>
      </c>
      <c r="F2" s="15" t="s">
        <v>33</v>
      </c>
      <c r="G2" s="16" t="s">
        <v>33</v>
      </c>
      <c r="H2" s="143" t="s">
        <v>36</v>
      </c>
      <c r="I2" s="143"/>
      <c r="J2" s="144"/>
    </row>
    <row r="3" spans="1:10" ht="15" thickBot="1">
      <c r="A3" s="137"/>
      <c r="B3" s="137"/>
      <c r="C3" s="137"/>
      <c r="D3" s="137"/>
      <c r="E3" s="145" t="s">
        <v>25</v>
      </c>
      <c r="F3" s="146"/>
      <c r="G3" s="147"/>
      <c r="H3" s="11" t="s">
        <v>26</v>
      </c>
      <c r="I3" s="12" t="s">
        <v>37</v>
      </c>
      <c r="J3" s="11" t="s">
        <v>38</v>
      </c>
    </row>
    <row r="4" spans="1:10" ht="27" thickBot="1">
      <c r="A4" s="138"/>
      <c r="B4" s="138"/>
      <c r="C4" s="138"/>
      <c r="D4" s="138"/>
      <c r="E4" s="61" t="s">
        <v>26</v>
      </c>
      <c r="F4" s="10" t="s">
        <v>27</v>
      </c>
      <c r="G4" s="10" t="s">
        <v>28</v>
      </c>
      <c r="H4" s="13" t="s">
        <v>39</v>
      </c>
      <c r="I4" s="60" t="s">
        <v>39</v>
      </c>
      <c r="J4" s="13" t="s">
        <v>40</v>
      </c>
    </row>
    <row r="5" spans="1:10" ht="15" thickBot="1">
      <c r="A5" s="70" t="s">
        <v>103</v>
      </c>
      <c r="B5" s="63"/>
      <c r="C5" s="63"/>
      <c r="D5" s="63"/>
      <c r="E5" s="64"/>
      <c r="F5" s="64"/>
      <c r="G5" s="64"/>
      <c r="H5" s="65"/>
      <c r="I5" s="66"/>
      <c r="J5" s="67"/>
    </row>
    <row r="6" spans="1:10">
      <c r="A6" s="109" t="s">
        <v>71</v>
      </c>
      <c r="B6" s="112" t="s">
        <v>72</v>
      </c>
      <c r="C6" s="84" t="s">
        <v>84</v>
      </c>
      <c r="D6" s="85">
        <v>0.16</v>
      </c>
      <c r="E6" s="86">
        <v>22744</v>
      </c>
      <c r="F6" s="86">
        <v>62921.52</v>
      </c>
      <c r="G6" s="87">
        <v>85665.52</v>
      </c>
      <c r="H6" s="88">
        <v>20117.2</v>
      </c>
      <c r="I6" s="89">
        <v>60322.9</v>
      </c>
      <c r="J6" s="90">
        <f>SUM(H6+I6)</f>
        <v>80440.100000000006</v>
      </c>
    </row>
    <row r="7" spans="1:10">
      <c r="A7" s="109" t="s">
        <v>73</v>
      </c>
      <c r="B7" s="113" t="s">
        <v>74</v>
      </c>
      <c r="C7" s="37" t="s">
        <v>85</v>
      </c>
      <c r="D7" s="17">
        <v>0.43</v>
      </c>
      <c r="E7" s="38">
        <v>117764</v>
      </c>
      <c r="F7" s="38">
        <v>177785.13</v>
      </c>
      <c r="G7" s="18">
        <v>295549.13</v>
      </c>
      <c r="H7" s="19">
        <v>117764</v>
      </c>
      <c r="I7" s="20">
        <v>169320.53</v>
      </c>
      <c r="J7" s="21">
        <f>SUM(H7+I7)</f>
        <v>287084.53000000003</v>
      </c>
    </row>
    <row r="8" spans="1:10">
      <c r="A8" s="110" t="s">
        <v>69</v>
      </c>
      <c r="B8" s="114" t="s">
        <v>70</v>
      </c>
      <c r="C8" s="32" t="s">
        <v>83</v>
      </c>
      <c r="D8" s="45">
        <v>0.12</v>
      </c>
      <c r="E8" s="41">
        <v>32650</v>
      </c>
      <c r="F8" s="41">
        <v>61553.03</v>
      </c>
      <c r="G8" s="33">
        <v>94203.03</v>
      </c>
      <c r="H8" s="23">
        <v>32650</v>
      </c>
      <c r="I8" s="24">
        <v>53098.05</v>
      </c>
      <c r="J8" s="25">
        <v>85748.05</v>
      </c>
    </row>
    <row r="9" spans="1:10">
      <c r="A9" s="110" t="s">
        <v>75</v>
      </c>
      <c r="B9" s="114" t="s">
        <v>76</v>
      </c>
      <c r="C9" s="32" t="s">
        <v>86</v>
      </c>
      <c r="D9" s="45">
        <v>0.1</v>
      </c>
      <c r="E9" s="41">
        <v>0</v>
      </c>
      <c r="F9" s="41">
        <v>46753.53</v>
      </c>
      <c r="G9" s="33">
        <v>46753.53</v>
      </c>
      <c r="H9" s="23">
        <v>0</v>
      </c>
      <c r="I9" s="24">
        <v>39510.57</v>
      </c>
      <c r="J9" s="25">
        <v>39510.57</v>
      </c>
    </row>
    <row r="10" spans="1:10">
      <c r="A10" s="110" t="s">
        <v>77</v>
      </c>
      <c r="B10" s="114" t="s">
        <v>78</v>
      </c>
      <c r="C10" s="32" t="s">
        <v>87</v>
      </c>
      <c r="D10" s="45">
        <v>0.1</v>
      </c>
      <c r="E10" s="41">
        <v>41700</v>
      </c>
      <c r="F10" s="41">
        <v>50000</v>
      </c>
      <c r="G10" s="33">
        <v>91700</v>
      </c>
      <c r="H10" s="23">
        <v>41700</v>
      </c>
      <c r="I10" s="24">
        <v>41331.440000000002</v>
      </c>
      <c r="J10" s="25">
        <v>83031.44</v>
      </c>
    </row>
    <row r="11" spans="1:10" ht="15" thickBot="1">
      <c r="A11" s="110" t="s">
        <v>79</v>
      </c>
      <c r="B11" s="116" t="s">
        <v>80</v>
      </c>
      <c r="C11" s="118" t="s">
        <v>88</v>
      </c>
      <c r="D11" s="117">
        <v>0.14000000000000001</v>
      </c>
      <c r="E11" s="41">
        <v>34650</v>
      </c>
      <c r="F11" s="41">
        <v>71000</v>
      </c>
      <c r="G11" s="33">
        <v>105650</v>
      </c>
      <c r="H11" s="23">
        <v>34650</v>
      </c>
      <c r="I11" s="24">
        <v>61130.16</v>
      </c>
      <c r="J11" s="25">
        <v>95780.160000000003</v>
      </c>
    </row>
    <row r="12" spans="1:10" ht="15" thickBot="1">
      <c r="A12" s="111" t="s">
        <v>81</v>
      </c>
      <c r="B12" s="119" t="s">
        <v>82</v>
      </c>
      <c r="C12" s="120" t="s">
        <v>89</v>
      </c>
      <c r="D12" s="121">
        <v>0.24</v>
      </c>
      <c r="E12" s="122">
        <v>65200</v>
      </c>
      <c r="F12" s="122">
        <v>121000</v>
      </c>
      <c r="G12" s="123">
        <v>186200</v>
      </c>
      <c r="H12" s="124">
        <v>65200</v>
      </c>
      <c r="I12" s="125">
        <v>106078.9</v>
      </c>
      <c r="J12" s="126">
        <v>171278.9</v>
      </c>
    </row>
    <row r="13" spans="1:10">
      <c r="A13" s="115"/>
      <c r="B13" s="48" t="s">
        <v>67</v>
      </c>
      <c r="C13" s="44" t="s">
        <v>68</v>
      </c>
      <c r="D13" s="43">
        <v>1.6</v>
      </c>
      <c r="E13" s="42">
        <v>105322</v>
      </c>
      <c r="F13" s="42">
        <v>351700.63</v>
      </c>
      <c r="G13" s="99">
        <v>457022.63</v>
      </c>
      <c r="H13" s="100">
        <v>70167.149999999994</v>
      </c>
      <c r="I13" s="27">
        <v>287141.15999999997</v>
      </c>
      <c r="J13" s="28">
        <f>SUM(H13+I13)</f>
        <v>357308.30999999994</v>
      </c>
    </row>
    <row r="14" spans="1:10">
      <c r="A14" s="49"/>
      <c r="B14" s="50"/>
      <c r="C14" s="51"/>
      <c r="D14" s="52"/>
      <c r="E14" s="53"/>
      <c r="F14" s="53"/>
      <c r="G14" s="54"/>
      <c r="H14" s="55"/>
      <c r="I14" s="56"/>
      <c r="J14" s="59">
        <f>SUM(J6:J13)</f>
        <v>1200182.06</v>
      </c>
    </row>
    <row r="15" spans="1:10">
      <c r="A15" s="49"/>
      <c r="B15" s="50"/>
      <c r="C15" s="51"/>
      <c r="D15" s="52"/>
      <c r="E15" s="53"/>
      <c r="F15" s="53"/>
      <c r="G15" s="54"/>
      <c r="H15" s="55"/>
      <c r="I15" s="56"/>
      <c r="J15" s="59"/>
    </row>
    <row r="16" spans="1:10" ht="15" thickBot="1">
      <c r="A16" s="68" t="s">
        <v>102</v>
      </c>
      <c r="B16" s="50"/>
      <c r="C16" s="51"/>
      <c r="D16" s="52"/>
      <c r="E16" s="53"/>
      <c r="F16" s="53"/>
      <c r="G16" s="54"/>
      <c r="H16" s="55"/>
      <c r="I16" s="56"/>
      <c r="J16" s="59"/>
    </row>
    <row r="17" spans="1:10">
      <c r="A17" s="82" t="s">
        <v>24</v>
      </c>
      <c r="B17" s="83" t="s">
        <v>34</v>
      </c>
      <c r="C17" s="84" t="s">
        <v>22</v>
      </c>
      <c r="D17" s="85">
        <v>0.22</v>
      </c>
      <c r="E17" s="86">
        <v>32400</v>
      </c>
      <c r="F17" s="86">
        <v>97905.35</v>
      </c>
      <c r="G17" s="91">
        <v>130305.35</v>
      </c>
      <c r="H17" s="92">
        <v>32400</v>
      </c>
      <c r="I17" s="93">
        <v>85861.96</v>
      </c>
      <c r="J17" s="94">
        <v>118261.96</v>
      </c>
    </row>
    <row r="18" spans="1:10">
      <c r="A18" s="71" t="s">
        <v>43</v>
      </c>
      <c r="B18" s="36" t="s">
        <v>44</v>
      </c>
      <c r="C18" s="37" t="s">
        <v>45</v>
      </c>
      <c r="D18" s="17">
        <v>0.76</v>
      </c>
      <c r="E18" s="38">
        <v>41600</v>
      </c>
      <c r="F18" s="38">
        <v>313968.53000000003</v>
      </c>
      <c r="G18" s="95">
        <v>355568.53</v>
      </c>
      <c r="H18" s="96">
        <v>41600</v>
      </c>
      <c r="I18" s="20">
        <v>279595.92000000004</v>
      </c>
      <c r="J18" s="21">
        <v>321195.92000000004</v>
      </c>
    </row>
    <row r="19" spans="1:10">
      <c r="A19" s="97" t="s">
        <v>46</v>
      </c>
      <c r="B19" s="30" t="s">
        <v>47</v>
      </c>
      <c r="C19" s="31" t="s">
        <v>58</v>
      </c>
      <c r="D19" s="17">
        <v>0.15</v>
      </c>
      <c r="E19" s="38">
        <v>39520</v>
      </c>
      <c r="F19" s="38">
        <v>59864.79</v>
      </c>
      <c r="G19" s="95">
        <v>99384.79</v>
      </c>
      <c r="H19" s="96">
        <v>39520</v>
      </c>
      <c r="I19" s="20">
        <v>56103.96</v>
      </c>
      <c r="J19" s="21">
        <f>SUM(H19+I19)</f>
        <v>95623.959999999992</v>
      </c>
    </row>
    <row r="20" spans="1:10">
      <c r="A20" s="71" t="s">
        <v>48</v>
      </c>
      <c r="B20" s="36" t="s">
        <v>49</v>
      </c>
      <c r="C20" s="37" t="s">
        <v>59</v>
      </c>
      <c r="D20" s="17">
        <v>0.43</v>
      </c>
      <c r="E20" s="38">
        <v>111307.45</v>
      </c>
      <c r="F20" s="38">
        <v>163850.88</v>
      </c>
      <c r="G20" s="95">
        <v>275158.33</v>
      </c>
      <c r="H20" s="96">
        <v>111307.45</v>
      </c>
      <c r="I20" s="20">
        <v>163637.09</v>
      </c>
      <c r="J20" s="21">
        <v>274944.54000000004</v>
      </c>
    </row>
    <row r="21" spans="1:10">
      <c r="A21" s="71" t="s">
        <v>105</v>
      </c>
      <c r="B21" s="36"/>
      <c r="C21" s="37" t="s">
        <v>106</v>
      </c>
      <c r="D21" s="17"/>
      <c r="E21" s="38"/>
      <c r="F21" s="38"/>
      <c r="G21" s="95"/>
      <c r="H21" s="96"/>
      <c r="I21" s="20"/>
      <c r="J21" s="21"/>
    </row>
    <row r="22" spans="1:10">
      <c r="A22" s="71" t="s">
        <v>107</v>
      </c>
      <c r="B22" s="36"/>
      <c r="C22" s="37" t="s">
        <v>108</v>
      </c>
      <c r="D22" s="17"/>
      <c r="E22" s="38"/>
      <c r="F22" s="38"/>
      <c r="G22" s="95"/>
      <c r="H22" s="96"/>
      <c r="I22" s="20"/>
      <c r="J22" s="21"/>
    </row>
    <row r="23" spans="1:10">
      <c r="A23" s="71"/>
      <c r="B23" s="36" t="s">
        <v>109</v>
      </c>
      <c r="C23" s="37" t="s">
        <v>110</v>
      </c>
      <c r="D23" s="17">
        <v>0.21</v>
      </c>
      <c r="E23" s="38">
        <v>28710</v>
      </c>
      <c r="F23" s="38">
        <v>104890.95</v>
      </c>
      <c r="G23" s="95">
        <f>SUM(E23:F23)</f>
        <v>133600.95000000001</v>
      </c>
      <c r="H23" s="38">
        <v>28710</v>
      </c>
      <c r="I23" s="38">
        <v>104890.95</v>
      </c>
      <c r="J23" s="108">
        <f>SUM(H23:I23)</f>
        <v>133600.95000000001</v>
      </c>
    </row>
    <row r="24" spans="1:10">
      <c r="A24" s="71"/>
      <c r="B24" s="36" t="s">
        <v>111</v>
      </c>
      <c r="C24" s="37" t="s">
        <v>112</v>
      </c>
      <c r="D24" s="17">
        <v>0.13</v>
      </c>
      <c r="E24" s="38">
        <v>25150</v>
      </c>
      <c r="F24" s="38">
        <v>65000</v>
      </c>
      <c r="G24" s="95">
        <f>SUM(E24:F24)</f>
        <v>90150</v>
      </c>
      <c r="H24" s="38">
        <v>25150</v>
      </c>
      <c r="I24" s="38">
        <v>65000</v>
      </c>
      <c r="J24" s="108">
        <f>SUM(H24:I24)</f>
        <v>90150</v>
      </c>
    </row>
    <row r="25" spans="1:10">
      <c r="A25" s="98" t="s">
        <v>56</v>
      </c>
      <c r="B25" s="34" t="s">
        <v>57</v>
      </c>
      <c r="C25" s="35" t="s">
        <v>60</v>
      </c>
      <c r="D25" s="26">
        <v>0.55000000000000004</v>
      </c>
      <c r="E25" s="42">
        <v>304387.84000000003</v>
      </c>
      <c r="F25" s="42">
        <v>275000</v>
      </c>
      <c r="G25" s="99">
        <v>579387.84</v>
      </c>
      <c r="H25" s="100">
        <v>304387.84000000003</v>
      </c>
      <c r="I25" s="27">
        <v>239382.59</v>
      </c>
      <c r="J25" s="28">
        <v>543770.42999999993</v>
      </c>
    </row>
    <row r="26" spans="1:10">
      <c r="A26" s="98" t="s">
        <v>61</v>
      </c>
      <c r="B26" s="34" t="s">
        <v>62</v>
      </c>
      <c r="C26" s="35" t="s">
        <v>63</v>
      </c>
      <c r="D26" s="26">
        <v>0.46</v>
      </c>
      <c r="E26" s="42">
        <v>43954</v>
      </c>
      <c r="F26" s="42">
        <v>155607.53</v>
      </c>
      <c r="G26" s="99">
        <v>199561.53</v>
      </c>
      <c r="H26" s="100">
        <v>43954</v>
      </c>
      <c r="I26" s="27">
        <v>142975.95000000001</v>
      </c>
      <c r="J26" s="28">
        <v>186929.95</v>
      </c>
    </row>
    <row r="27" spans="1:10">
      <c r="A27" s="101" t="s">
        <v>64</v>
      </c>
      <c r="B27" s="48" t="s">
        <v>65</v>
      </c>
      <c r="C27" s="44" t="s">
        <v>66</v>
      </c>
      <c r="D27" s="26">
        <v>0.27</v>
      </c>
      <c r="E27" s="42">
        <v>140840</v>
      </c>
      <c r="F27" s="40">
        <v>135000</v>
      </c>
      <c r="G27" s="99">
        <v>275840</v>
      </c>
      <c r="H27" s="100">
        <v>140840</v>
      </c>
      <c r="I27" s="27">
        <v>105922.66</v>
      </c>
      <c r="J27" s="28">
        <f>SUM(H27+I27)</f>
        <v>246762.66</v>
      </c>
    </row>
    <row r="28" spans="1:10">
      <c r="A28" s="72" t="s">
        <v>50</v>
      </c>
      <c r="B28" s="39" t="s">
        <v>51</v>
      </c>
      <c r="C28" s="32" t="s">
        <v>52</v>
      </c>
      <c r="D28" s="22">
        <v>1.28</v>
      </c>
      <c r="E28" s="40">
        <v>57227</v>
      </c>
      <c r="F28" s="40">
        <v>140622</v>
      </c>
      <c r="G28" s="102">
        <v>197849</v>
      </c>
      <c r="H28" s="103">
        <v>57227</v>
      </c>
      <c r="I28" s="24">
        <v>140622</v>
      </c>
      <c r="J28" s="25">
        <v>197849</v>
      </c>
    </row>
    <row r="29" spans="1:10" ht="15" thickBot="1">
      <c r="A29" s="73" t="s">
        <v>53</v>
      </c>
      <c r="B29" s="74" t="s">
        <v>54</v>
      </c>
      <c r="C29" s="104" t="s">
        <v>55</v>
      </c>
      <c r="D29" s="105">
        <v>0.24</v>
      </c>
      <c r="E29" s="77">
        <v>25660</v>
      </c>
      <c r="F29" s="77">
        <v>119307.18</v>
      </c>
      <c r="G29" s="106">
        <v>144967.18</v>
      </c>
      <c r="H29" s="107">
        <v>25660</v>
      </c>
      <c r="I29" s="80">
        <v>107305.88999999998</v>
      </c>
      <c r="J29" s="81">
        <v>132965.88999999998</v>
      </c>
    </row>
    <row r="30" spans="1:10">
      <c r="A30" s="49"/>
      <c r="B30" s="50"/>
      <c r="C30" s="51"/>
      <c r="D30" s="62"/>
      <c r="E30" s="53"/>
      <c r="F30" s="53"/>
      <c r="G30" s="54"/>
      <c r="H30" s="55"/>
      <c r="I30" s="56"/>
      <c r="J30" s="59">
        <f>SUM(J17:J29)</f>
        <v>2342055.2600000002</v>
      </c>
    </row>
    <row r="31" spans="1:10">
      <c r="A31" s="49"/>
      <c r="B31" s="50"/>
      <c r="C31" s="51"/>
      <c r="D31" s="62"/>
      <c r="E31" s="53"/>
      <c r="F31" s="53"/>
      <c r="G31" s="54"/>
      <c r="H31" s="55"/>
      <c r="I31" s="56"/>
      <c r="J31" s="55"/>
    </row>
    <row r="32" spans="1:10" ht="15" thickBot="1">
      <c r="A32" s="69" t="s">
        <v>97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0">
      <c r="A33" s="82" t="s">
        <v>23</v>
      </c>
      <c r="B33" s="83" t="s">
        <v>41</v>
      </c>
      <c r="C33" s="84" t="s">
        <v>42</v>
      </c>
      <c r="D33" s="85">
        <v>0.12</v>
      </c>
      <c r="E33" s="86">
        <v>12600</v>
      </c>
      <c r="F33" s="86">
        <v>51725.18</v>
      </c>
      <c r="G33" s="87">
        <v>64325.18</v>
      </c>
      <c r="H33" s="88">
        <v>12600</v>
      </c>
      <c r="I33" s="89">
        <v>45466.79</v>
      </c>
      <c r="J33" s="90">
        <v>58066.79</v>
      </c>
    </row>
    <row r="34" spans="1:10">
      <c r="A34" s="71" t="s">
        <v>90</v>
      </c>
      <c r="B34" s="36" t="s">
        <v>91</v>
      </c>
      <c r="C34" s="37" t="s">
        <v>98</v>
      </c>
      <c r="D34" s="17">
        <v>0.32</v>
      </c>
      <c r="E34" s="38">
        <v>8368</v>
      </c>
      <c r="F34" s="38">
        <v>136555.34</v>
      </c>
      <c r="G34" s="29">
        <v>144923.34</v>
      </c>
      <c r="H34" s="19">
        <v>8368</v>
      </c>
      <c r="I34" s="20">
        <v>125603.25</v>
      </c>
      <c r="J34" s="21">
        <v>133971.25</v>
      </c>
    </row>
    <row r="35" spans="1:10">
      <c r="A35" s="71" t="s">
        <v>92</v>
      </c>
      <c r="B35" s="36" t="s">
        <v>93</v>
      </c>
      <c r="C35" s="37" t="s">
        <v>94</v>
      </c>
      <c r="D35" s="17">
        <v>0.26</v>
      </c>
      <c r="E35" s="38">
        <v>0</v>
      </c>
      <c r="F35" s="38">
        <v>42407.91</v>
      </c>
      <c r="G35" s="29">
        <v>42407.91</v>
      </c>
      <c r="H35" s="19">
        <v>0</v>
      </c>
      <c r="I35" s="20">
        <v>37596.92</v>
      </c>
      <c r="J35" s="21">
        <v>37596.92</v>
      </c>
    </row>
    <row r="36" spans="1:10" ht="15" thickBot="1">
      <c r="A36" s="73" t="s">
        <v>95</v>
      </c>
      <c r="B36" s="74" t="s">
        <v>96</v>
      </c>
      <c r="C36" s="75" t="s">
        <v>99</v>
      </c>
      <c r="D36" s="76">
        <v>0.3</v>
      </c>
      <c r="E36" s="77">
        <v>55600</v>
      </c>
      <c r="F36" s="77">
        <v>142044.99</v>
      </c>
      <c r="G36" s="78">
        <v>197644.99</v>
      </c>
      <c r="H36" s="79">
        <v>55600</v>
      </c>
      <c r="I36" s="80">
        <v>142044.99</v>
      </c>
      <c r="J36" s="81">
        <v>197644.99</v>
      </c>
    </row>
    <row r="37" spans="1:10">
      <c r="A37" s="46"/>
      <c r="B37" s="46"/>
      <c r="C37" s="46"/>
      <c r="D37" s="46"/>
      <c r="E37" s="46"/>
      <c r="F37" s="46"/>
      <c r="G37" s="46"/>
      <c r="H37" s="46"/>
      <c r="I37" s="46"/>
      <c r="J37" s="57">
        <f>SUM(J33:J36)</f>
        <v>427279.95</v>
      </c>
    </row>
    <row r="38" spans="1:10">
      <c r="A38" s="46"/>
      <c r="B38" s="46"/>
      <c r="C38" s="46"/>
      <c r="D38" s="46"/>
      <c r="E38" s="46"/>
      <c r="F38" s="46"/>
      <c r="G38" s="46"/>
      <c r="H38" s="46"/>
      <c r="I38" s="46"/>
      <c r="J38" s="47"/>
    </row>
    <row r="39" spans="1:10">
      <c r="A39" s="46"/>
      <c r="B39" s="46"/>
      <c r="C39" s="132" t="s">
        <v>100</v>
      </c>
      <c r="D39" s="132"/>
      <c r="E39" s="132"/>
      <c r="F39" s="132"/>
      <c r="G39" s="132"/>
      <c r="H39" s="132"/>
      <c r="I39" s="132"/>
      <c r="J39" s="47">
        <f>SUM(J14+J30)</f>
        <v>3542237.3200000003</v>
      </c>
    </row>
    <row r="40" spans="1:10">
      <c r="C40" s="132" t="s">
        <v>101</v>
      </c>
      <c r="D40" s="132"/>
      <c r="E40" s="132"/>
      <c r="F40" s="132"/>
      <c r="G40" s="132"/>
      <c r="H40" s="132"/>
      <c r="I40" s="132"/>
      <c r="J40" s="58">
        <v>5336307.41</v>
      </c>
    </row>
    <row r="41" spans="1:10">
      <c r="A41" s="132" t="s">
        <v>104</v>
      </c>
      <c r="B41" s="132"/>
      <c r="C41" s="132"/>
      <c r="D41" s="132"/>
      <c r="E41" s="132"/>
      <c r="F41" s="132"/>
      <c r="G41" s="132"/>
      <c r="H41" s="132"/>
      <c r="I41" s="132"/>
      <c r="J41" s="57">
        <f>SUM(J40-J39)</f>
        <v>1794070.0899999999</v>
      </c>
    </row>
    <row r="43" spans="1:10">
      <c r="A43" t="s">
        <v>113</v>
      </c>
    </row>
    <row r="44" spans="1:10">
      <c r="A44" t="s">
        <v>114</v>
      </c>
    </row>
  </sheetData>
  <mergeCells count="11">
    <mergeCell ref="C39:I39"/>
    <mergeCell ref="C40:I40"/>
    <mergeCell ref="A41:I41"/>
    <mergeCell ref="E1:G1"/>
    <mergeCell ref="A1:A4"/>
    <mergeCell ref="B1:B4"/>
    <mergeCell ref="C1:C4"/>
    <mergeCell ref="D1:D4"/>
    <mergeCell ref="H1:J1"/>
    <mergeCell ref="H2:J2"/>
    <mergeCell ref="E3:G3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 Balances</vt:lpstr>
      <vt:lpstr>Hidalgo County</vt:lpstr>
      <vt:lpstr>Sheet3</vt:lpstr>
    </vt:vector>
  </TitlesOfParts>
  <Company>TxDOT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Sanchez</dc:creator>
  <cp:lastModifiedBy>Agapito Vargas</cp:lastModifiedBy>
  <cp:lastPrinted>2013-10-02T15:42:19Z</cp:lastPrinted>
  <dcterms:created xsi:type="dcterms:W3CDTF">2013-07-08T20:43:16Z</dcterms:created>
  <dcterms:modified xsi:type="dcterms:W3CDTF">2013-10-29T19:12:27Z</dcterms:modified>
</cp:coreProperties>
</file>