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1A3" lockStructure="1"/>
  <bookViews>
    <workbookView xWindow="360" yWindow="30" windowWidth="13275" windowHeight="9210" tabRatio="933" activeTab="3"/>
  </bookViews>
  <sheets>
    <sheet name="Face Page" sheetId="51" r:id="rId1"/>
    <sheet name="Contact Page" sheetId="52" r:id="rId2"/>
    <sheet name="Budget Summary Instructions" sheetId="54" r:id="rId3"/>
    <sheet name="Form I-Budget Summary" sheetId="22" r:id="rId4"/>
    <sheet name="Form I - 1 Personnel" sheetId="1" r:id="rId5"/>
    <sheet name="Form I - 2 Travel" sheetId="12" r:id="rId6"/>
    <sheet name="Form I - 3 Equipment" sheetId="9" r:id="rId7"/>
    <sheet name="Form I - 4 Supplies" sheetId="4" r:id="rId8"/>
    <sheet name="Form I - 5 Contractual" sheetId="15" r:id="rId9"/>
    <sheet name="Form I - 6 Other" sheetId="20" r:id="rId10"/>
    <sheet name="Form I-7 Indirect Costs " sheetId="26" r:id="rId11"/>
    <sheet name="Supplemental &amp; Match Instructio" sheetId="55" r:id="rId12"/>
    <sheet name="Form I - 1a  Personnel Supp" sheetId="36" r:id="rId13"/>
    <sheet name="Form I - 1b  Personnel Match" sheetId="45" r:id="rId14"/>
    <sheet name="Form I - 2a Travel Supp" sheetId="37" r:id="rId15"/>
    <sheet name="Form I - 2b Travel Match" sheetId="46" r:id="rId16"/>
    <sheet name="Form I - 3a  Equipment Supp" sheetId="47" r:id="rId17"/>
    <sheet name="Form I - 3b Equipment Match" sheetId="38" r:id="rId18"/>
    <sheet name="Form I - 4a Supplies Supp" sheetId="48" r:id="rId19"/>
    <sheet name="Form I - 4b Supplies Match" sheetId="39" r:id="rId20"/>
    <sheet name="Form I - 5a Contractual Supp" sheetId="49" r:id="rId21"/>
    <sheet name="Form I - 5b Contractual Match" sheetId="40" r:id="rId22"/>
    <sheet name="Form I - 6a Other Supp" sheetId="50" r:id="rId23"/>
    <sheet name="Form I - 6b Other Match" sheetId="41" r:id="rId24"/>
  </sheets>
  <definedNames>
    <definedName name="_Toc184189252" localSheetId="6">'Form I - 3 Equipment'!$A$2</definedName>
    <definedName name="_Toc184189252" localSheetId="17">'Form I - 3b Equipment Match'!$A$2</definedName>
    <definedName name="_Toc532876951" localSheetId="4">'Form I - 1 Personnel'!$D$1</definedName>
    <definedName name="_Toc532876951" localSheetId="12">'Form I - 1a  Personnel Supp'!$D$1</definedName>
    <definedName name="_Toc532876953" localSheetId="5">'Form I - 2 Travel'!$D$1</definedName>
    <definedName name="_Toc532876953" localSheetId="14">'Form I - 2a Travel Supp'!$D$1</definedName>
    <definedName name="_Toc532876955" localSheetId="6">'Form I - 3 Equipment'!$A$1</definedName>
    <definedName name="_Toc532876955" localSheetId="17">'Form I - 3b Equipment Match'!$A$1</definedName>
    <definedName name="_Toc536350900" localSheetId="8">'Form I - 5 Contractual'!$A$1</definedName>
    <definedName name="_Toc536350900" localSheetId="21">'Form I - 5b Contractual Match'!$A$1</definedName>
    <definedName name="EstWorkshopCost" localSheetId="5">'Form I - 2 Travel'!#REF!</definedName>
    <definedName name="EstWorkshopCost" localSheetId="14">'Form I - 2a Travel Supp'!#REF!</definedName>
    <definedName name="_xlnm.Print_Area" localSheetId="1">'Contact Page'!$A$1:$N$48</definedName>
    <definedName name="Text108" localSheetId="4">'Form I - 1 Personnel'!#REF!</definedName>
    <definedName name="Text108" localSheetId="12">'Form I - 1a  Personnel Supp'!#REF!</definedName>
    <definedName name="Text109" localSheetId="4">'Form I - 1 Personnel'!$C$8</definedName>
    <definedName name="Text109" localSheetId="12">'Form I - 1a  Personnel Supp'!$C$8</definedName>
    <definedName name="Text110" localSheetId="4">'Form I - 1 Personnel'!$D$8</definedName>
    <definedName name="Text110" localSheetId="12">'Form I - 1a  Personnel Supp'!$D$8</definedName>
    <definedName name="Text111" localSheetId="4">'Form I - 1 Personnel'!$A$8</definedName>
    <definedName name="Text111" localSheetId="12">'Form I - 1a  Personnel Supp'!$A$8</definedName>
    <definedName name="Text113" localSheetId="4">'Form I - 1 Personnel'!$H$8</definedName>
    <definedName name="Text113" localSheetId="12">'Form I - 1a  Personnel Supp'!$H$8</definedName>
    <definedName name="Text114" localSheetId="4">'Form I - 1 Personnel'!$I$8</definedName>
    <definedName name="Text114" localSheetId="12">'Form I - 1a  Personnel Supp'!$I$8</definedName>
    <definedName name="Text115" localSheetId="4">'Form I - 1 Personnel'!$I$25</definedName>
    <definedName name="Text115" localSheetId="12">'Form I - 1a  Personnel Supp'!#REF!</definedName>
    <definedName name="Text116" localSheetId="4">'Form I - 1 Personnel'!$J$28</definedName>
    <definedName name="Text116" localSheetId="12">'Form I - 1a  Personnel Supp'!#REF!</definedName>
    <definedName name="Text117" localSheetId="4">'Form I - 1 Personnel'!$J$29</definedName>
    <definedName name="Text117" localSheetId="12">'Form I - 1a  Personnel Supp'!#REF!</definedName>
    <definedName name="Text123" localSheetId="5">'Form I - 2 Travel'!#REF!</definedName>
    <definedName name="Text123" localSheetId="14">'Form I - 2a Travel Supp'!#REF!</definedName>
    <definedName name="Text125" localSheetId="5">'Form I - 2 Travel'!$A$8</definedName>
    <definedName name="Text125" localSheetId="14">'Form I - 2a Travel Supp'!$A$8</definedName>
    <definedName name="Text126" localSheetId="5">'Form I - 2 Travel'!#REF!</definedName>
    <definedName name="Text126" localSheetId="14">'Form I - 2a Travel Supp'!#REF!</definedName>
    <definedName name="Text129" localSheetId="5">'Form I - 2 Travel'!$B$56</definedName>
    <definedName name="Text129" localSheetId="14">'Form I - 2a Travel Supp'!$B$56</definedName>
    <definedName name="Text130" localSheetId="6">'Form I - 3 Equipment'!$A$7</definedName>
    <definedName name="Text130" localSheetId="17">'Form I - 3b Equipment Match'!$A$7</definedName>
    <definedName name="Text131" localSheetId="8">'Form I - 5 Contractual'!#REF!</definedName>
    <definedName name="Text131" localSheetId="21">'Form I - 5b Contractual Match'!#REF!</definedName>
  </definedNames>
  <calcPr calcId="145621"/>
</workbook>
</file>

<file path=xl/calcChain.xml><?xml version="1.0" encoding="utf-8"?>
<calcChain xmlns="http://schemas.openxmlformats.org/spreadsheetml/2006/main">
  <c r="D16" i="22" l="1"/>
  <c r="I26" i="22" s="1"/>
  <c r="G7" i="40"/>
  <c r="G7" i="15"/>
  <c r="G7" i="49"/>
  <c r="C25" i="39"/>
  <c r="H12" i="22" s="1"/>
  <c r="C25" i="48"/>
  <c r="C23" i="4"/>
  <c r="C25" i="4"/>
  <c r="E12" i="22" s="1"/>
  <c r="F7" i="38"/>
  <c r="F26" i="38" s="1"/>
  <c r="H11" i="22" s="1"/>
  <c r="F7" i="9"/>
  <c r="F7" i="47"/>
  <c r="F26" i="47"/>
  <c r="F24" i="9"/>
  <c r="I13" i="46"/>
  <c r="I13" i="12"/>
  <c r="I13" i="37"/>
  <c r="E45" i="12"/>
  <c r="H45" i="12"/>
  <c r="I55" i="12"/>
  <c r="B57" i="12"/>
  <c r="H8" i="45"/>
  <c r="H22" i="45"/>
  <c r="H8" i="1"/>
  <c r="H22" i="1"/>
  <c r="H8" i="36"/>
  <c r="C25" i="41"/>
  <c r="H14" i="22" s="1"/>
  <c r="C25" i="50"/>
  <c r="C23" i="20"/>
  <c r="C25" i="20"/>
  <c r="E16" i="22"/>
  <c r="D4" i="52"/>
  <c r="E3" i="22"/>
  <c r="B3" i="41"/>
  <c r="B3" i="50"/>
  <c r="B3" i="40"/>
  <c r="B3" i="49"/>
  <c r="B3" i="39"/>
  <c r="B3" i="48"/>
  <c r="B3" i="38"/>
  <c r="B3" i="47"/>
  <c r="B2" i="46"/>
  <c r="B2" i="37"/>
  <c r="B3" i="45"/>
  <c r="B3" i="36"/>
  <c r="E3" i="26"/>
  <c r="B3" i="20"/>
  <c r="B3" i="15"/>
  <c r="B3" i="4"/>
  <c r="B3" i="9"/>
  <c r="B2" i="12"/>
  <c r="B3" i="1"/>
  <c r="I15" i="22"/>
  <c r="I17" i="22"/>
  <c r="G15" i="22"/>
  <c r="G17" i="22"/>
  <c r="F15" i="22"/>
  <c r="F17" i="22"/>
  <c r="H26" i="22"/>
  <c r="E45" i="37"/>
  <c r="H45" i="37"/>
  <c r="I55" i="37"/>
  <c r="I37" i="37"/>
  <c r="G8" i="49"/>
  <c r="G18" i="49"/>
  <c r="G16" i="15"/>
  <c r="G9" i="49"/>
  <c r="G10" i="49"/>
  <c r="G11" i="49"/>
  <c r="G12" i="49"/>
  <c r="G13" i="49"/>
  <c r="G14" i="49"/>
  <c r="G15" i="49"/>
  <c r="G16" i="49"/>
  <c r="F8" i="47"/>
  <c r="F9" i="47"/>
  <c r="F10" i="47"/>
  <c r="F11" i="47"/>
  <c r="F12" i="47"/>
  <c r="F13" i="47"/>
  <c r="F14" i="47"/>
  <c r="F15" i="47"/>
  <c r="F16" i="47"/>
  <c r="F17" i="47"/>
  <c r="F18" i="47"/>
  <c r="F19" i="47"/>
  <c r="F20" i="47"/>
  <c r="F21" i="47"/>
  <c r="F22" i="47"/>
  <c r="F23" i="47"/>
  <c r="F24" i="47"/>
  <c r="E45" i="46"/>
  <c r="H45" i="46"/>
  <c r="E46" i="46"/>
  <c r="H46" i="46"/>
  <c r="E47" i="46"/>
  <c r="H47" i="46"/>
  <c r="E48" i="46"/>
  <c r="H48" i="46"/>
  <c r="E49" i="46"/>
  <c r="H49" i="46"/>
  <c r="E50" i="46"/>
  <c r="H50" i="46"/>
  <c r="E51" i="46"/>
  <c r="H51" i="46"/>
  <c r="I55" i="46"/>
  <c r="B57" i="46"/>
  <c r="E52" i="46"/>
  <c r="H52" i="46"/>
  <c r="E53" i="46"/>
  <c r="H53" i="46"/>
  <c r="I19" i="46"/>
  <c r="I39" i="46"/>
  <c r="E57" i="46"/>
  <c r="I25" i="46"/>
  <c r="I31" i="46"/>
  <c r="I37" i="46"/>
  <c r="H9" i="45"/>
  <c r="H10" i="45"/>
  <c r="H11" i="45"/>
  <c r="H12" i="45"/>
  <c r="H13" i="45"/>
  <c r="H14" i="45"/>
  <c r="H15" i="45"/>
  <c r="H16" i="45"/>
  <c r="H17" i="45"/>
  <c r="H18" i="45"/>
  <c r="H20" i="45"/>
  <c r="H21" i="45"/>
  <c r="I19" i="12"/>
  <c r="I25" i="12"/>
  <c r="I31" i="12"/>
  <c r="E46" i="12"/>
  <c r="H46" i="12"/>
  <c r="E47" i="12"/>
  <c r="H47" i="12"/>
  <c r="E48" i="12"/>
  <c r="H48" i="12"/>
  <c r="E49" i="12"/>
  <c r="H49" i="12"/>
  <c r="E50" i="12"/>
  <c r="H50" i="12"/>
  <c r="E51" i="12"/>
  <c r="H51" i="12"/>
  <c r="G8" i="15"/>
  <c r="G18" i="15"/>
  <c r="G9" i="15"/>
  <c r="G10" i="15"/>
  <c r="G11" i="15"/>
  <c r="G12" i="15"/>
  <c r="G13" i="15"/>
  <c r="G14" i="15"/>
  <c r="G15" i="15"/>
  <c r="H9" i="1"/>
  <c r="H10" i="1"/>
  <c r="H11" i="1"/>
  <c r="H12" i="1"/>
  <c r="H13" i="1"/>
  <c r="H14" i="1"/>
  <c r="H15" i="1"/>
  <c r="H16" i="1"/>
  <c r="H17" i="1"/>
  <c r="H18" i="1"/>
  <c r="H19" i="1"/>
  <c r="H20" i="1"/>
  <c r="G8" i="40"/>
  <c r="G18" i="40"/>
  <c r="H13" i="22"/>
  <c r="G9" i="40"/>
  <c r="G10" i="40"/>
  <c r="G11" i="40"/>
  <c r="G12" i="40"/>
  <c r="G13" i="40"/>
  <c r="G14" i="40"/>
  <c r="G15" i="40"/>
  <c r="G16" i="40"/>
  <c r="F8" i="38"/>
  <c r="F9" i="38"/>
  <c r="F10" i="38"/>
  <c r="F11" i="38"/>
  <c r="F12" i="38"/>
  <c r="F13" i="38"/>
  <c r="F14" i="38"/>
  <c r="F15" i="38"/>
  <c r="F16" i="38"/>
  <c r="F17" i="38"/>
  <c r="F18" i="38"/>
  <c r="F19" i="38"/>
  <c r="F20" i="38"/>
  <c r="F21" i="38"/>
  <c r="F22" i="38"/>
  <c r="F23" i="38"/>
  <c r="F24" i="38"/>
  <c r="I19" i="37"/>
  <c r="I39" i="37"/>
  <c r="I25" i="37"/>
  <c r="I31" i="37"/>
  <c r="E46" i="37"/>
  <c r="H46" i="37"/>
  <c r="E47" i="37"/>
  <c r="H47" i="37"/>
  <c r="E48" i="37"/>
  <c r="H48" i="37"/>
  <c r="E49" i="37"/>
  <c r="H49" i="37"/>
  <c r="E50" i="37"/>
  <c r="H50" i="37"/>
  <c r="E51" i="37"/>
  <c r="H51" i="37"/>
  <c r="E52" i="37"/>
  <c r="H52" i="37"/>
  <c r="E53" i="37"/>
  <c r="H53" i="37"/>
  <c r="H9" i="36"/>
  <c r="H10" i="36"/>
  <c r="H12" i="36"/>
  <c r="H13" i="36"/>
  <c r="H14" i="36"/>
  <c r="H15" i="36"/>
  <c r="H16" i="36"/>
  <c r="H17" i="36"/>
  <c r="H22" i="36"/>
  <c r="H21" i="1"/>
  <c r="H18" i="36"/>
  <c r="H19" i="36"/>
  <c r="H20" i="36"/>
  <c r="H21" i="36"/>
  <c r="F8" i="9"/>
  <c r="F26" i="9"/>
  <c r="E11" i="22" s="1"/>
  <c r="F9" i="9"/>
  <c r="F10" i="9"/>
  <c r="F11" i="9"/>
  <c r="F12" i="9"/>
  <c r="F13" i="9"/>
  <c r="F14" i="9"/>
  <c r="F15" i="9"/>
  <c r="F16" i="9"/>
  <c r="F17" i="9"/>
  <c r="F18" i="9"/>
  <c r="F19" i="9"/>
  <c r="F20" i="9"/>
  <c r="F21" i="9"/>
  <c r="F22" i="9"/>
  <c r="F23" i="9"/>
  <c r="I37" i="12"/>
  <c r="E57" i="37"/>
  <c r="E13" i="22"/>
  <c r="H25" i="22"/>
  <c r="D13" i="22"/>
  <c r="I25" i="22"/>
  <c r="I57" i="46"/>
  <c r="H10" i="22"/>
  <c r="B57" i="37"/>
  <c r="I57" i="37"/>
  <c r="H52" i="12"/>
  <c r="H30" i="45"/>
  <c r="H9" i="22"/>
  <c r="H8" i="22"/>
  <c r="I39" i="12"/>
  <c r="E57" i="12"/>
  <c r="I57" i="12"/>
  <c r="D10" i="22"/>
  <c r="F24" i="22"/>
  <c r="D8" i="22"/>
  <c r="E8" i="22"/>
  <c r="H30" i="1"/>
  <c r="E10" i="22"/>
  <c r="E24" i="22"/>
  <c r="E23" i="22"/>
  <c r="D9" i="22"/>
  <c r="I23" i="22"/>
  <c r="E9" i="22"/>
  <c r="H23" i="22"/>
  <c r="F23" i="22"/>
  <c r="H24" i="22" l="1"/>
  <c r="D11" i="22"/>
  <c r="I24" i="22" s="1"/>
  <c r="D14" i="22"/>
  <c r="F26" i="22" s="1"/>
  <c r="H15" i="22"/>
  <c r="H17" i="22" s="1"/>
  <c r="E25" i="22"/>
  <c r="D12" i="22"/>
  <c r="F25" i="22" s="1"/>
  <c r="E14" i="22"/>
  <c r="D15" i="22" l="1"/>
  <c r="D17" i="22" s="1"/>
  <c r="I28" i="22" s="1"/>
  <c r="E26" i="22"/>
  <c r="E15" i="22"/>
  <c r="E17" i="22" s="1"/>
  <c r="H18" i="22" l="1"/>
  <c r="G18" i="22"/>
  <c r="I18" i="22"/>
  <c r="F18" i="22"/>
  <c r="F28" i="22"/>
  <c r="E18" i="22"/>
</calcChain>
</file>

<file path=xl/sharedStrings.xml><?xml version="1.0" encoding="utf-8"?>
<sst xmlns="http://schemas.openxmlformats.org/spreadsheetml/2006/main" count="978" uniqueCount="305">
  <si>
    <t>Other Costs</t>
  </si>
  <si>
    <t>FORM I-4: SUPPLIES Budget Category Detail Form</t>
  </si>
  <si>
    <t xml:space="preserve">*Letter(s) of good standing that validate the respondent’s programmatic, administrative, and financial capability must be placed after this form if respondent receives any funding from state agencies other than DSHS related to this project.  If the respondent is a state agency or institution of higher education, letter(s) of good standing are not required.  DO NOT include funding from other state agencies in column 4 or Federal sources in column 3 that is not related to activities being funded by this DSHS project.
</t>
  </si>
  <si>
    <t>Budget</t>
  </si>
  <si>
    <t>Description of Item</t>
  </si>
  <si>
    <t>Total Amount Requested for Supplies:</t>
  </si>
  <si>
    <t>Total Cost</t>
  </si>
  <si>
    <t>FORM I-5: CONTRACTUAL Budget Category Detail Form</t>
  </si>
  <si>
    <t xml:space="preserve">              CONTRACTOR NAME              (Agency or Individual)</t>
  </si>
  <si>
    <t>DESCRIPTION OF SERVICES  (Scope of Work)</t>
  </si>
  <si>
    <t xml:space="preserve">                          Total Amount Requested for CONTRACTUAL:</t>
  </si>
  <si>
    <t>FORM I - 7 Indirect Costs</t>
  </si>
  <si>
    <t xml:space="preserve">FORM I-1: PERSONNEL Budget Category Detail Form </t>
  </si>
  <si>
    <t>Amount:</t>
  </si>
  <si>
    <t>FORM I-1: PERSONNEL Budget Category Detail Form (Supplemental)</t>
  </si>
  <si>
    <t>FORM I-2: TRAVEL Budget Category Detail Form (Supplemental)</t>
  </si>
  <si>
    <t>Detail Form (Supplemental)</t>
  </si>
  <si>
    <t>FORM I-4: SUPPLIES Budget Category Detail Form (Supplemental)</t>
  </si>
  <si>
    <t>FORM I-5: CONTRACTUAL Budget Category Detail Form (Supplemental)</t>
  </si>
  <si>
    <t>List contracts for services related to the scope of work that is to be provided by a third party.  If a third party is not yet identified, describe the service to be contracted and show contractors as “To Be Named.”  Justification for any contract that de</t>
  </si>
  <si>
    <t xml:space="preserve"> CONTRACTOR NAME              (Agency or Individual)</t>
  </si>
  <si>
    <t>FORM I-6: OTHER Budget Category Detail Form (Supplemental)</t>
  </si>
  <si>
    <t>GO TO PAGE 2 (below)</t>
  </si>
  <si>
    <t>Page 2,   FORM I - 7 Indirect Costs</t>
  </si>
  <si>
    <r>
      <t xml:space="preserve">If using an </t>
    </r>
    <r>
      <rPr>
        <b/>
        <u/>
        <sz val="10"/>
        <rFont val="Arial"/>
        <family val="2"/>
      </rPr>
      <t>central service</t>
    </r>
    <r>
      <rPr>
        <b/>
        <sz val="10"/>
        <rFont val="Arial"/>
        <family val="2"/>
      </rPr>
      <t xml:space="preserve"> or </t>
    </r>
    <r>
      <rPr>
        <b/>
        <u/>
        <sz val="10"/>
        <rFont val="Arial"/>
        <family val="2"/>
      </rPr>
      <t>indirect cost rate</t>
    </r>
    <r>
      <rPr>
        <b/>
        <sz val="10"/>
        <rFont val="Arial"/>
        <family val="2"/>
      </rPr>
      <t xml:space="preserve">, identify the types of costs that are included (being allocated) in the rate: </t>
    </r>
  </si>
  <si>
    <t>Indirect costs are based on (mark the statement that is applicable):</t>
  </si>
  <si>
    <t>List contracts for services related to the scope of work that is to be provided by a third party.  If a third party is not yet identified, describe the service to be contracted and show contractors as “To Be Named.”  Justification for any contract that delegates $100,000 or more of the scope of the project in the respondent’s funding request, must be attached behind this form.</t>
  </si>
  <si>
    <t>Total amount of indirect costs allocable to the project:</t>
  </si>
  <si>
    <t>Itemize the elements of fringe benefits in the space below:</t>
  </si>
  <si>
    <r>
      <t xml:space="preserve">Description of Item
</t>
    </r>
    <r>
      <rPr>
        <sz val="9"/>
        <color indexed="8"/>
        <rFont val="Arial Narrow"/>
        <family val="2"/>
      </rPr>
      <t>[If applicable, include quantity and cost/quantity (i.e. # of units &amp; cost per unit)]</t>
    </r>
  </si>
  <si>
    <r>
      <t xml:space="preserve">Description of Item
</t>
    </r>
    <r>
      <rPr>
        <sz val="11"/>
        <color indexed="8"/>
        <rFont val="Arial Narrow"/>
        <family val="2"/>
      </rPr>
      <t>[</t>
    </r>
    <r>
      <rPr>
        <sz val="9"/>
        <color indexed="8"/>
        <rFont val="Arial Narrow"/>
        <family val="2"/>
      </rPr>
      <t>If applicable, include quantity and cost/quantity (i.e. # of units &amp; cost/unit)]</t>
    </r>
  </si>
  <si>
    <r>
      <t xml:space="preserve">METHOD OF PAYMENT  </t>
    </r>
    <r>
      <rPr>
        <b/>
        <sz val="9"/>
        <color indexed="8"/>
        <rFont val="Arial Narrow"/>
        <family val="2"/>
      </rPr>
      <t xml:space="preserve"> (i.e. Monthly, Hourly, Unit, Lump Sum)</t>
    </r>
  </si>
  <si>
    <r>
      <t xml:space="preserve">RATE OF PAYMENT
</t>
    </r>
    <r>
      <rPr>
        <b/>
        <sz val="8"/>
        <color indexed="8"/>
        <rFont val="Arial Narrow"/>
        <family val="2"/>
      </rPr>
      <t>(i.e. hourly rate, unit rate, lump sum amount)</t>
    </r>
  </si>
  <si>
    <r>
      <t xml:space="preserve">Itemize and describe each supply item and </t>
    </r>
    <r>
      <rPr>
        <b/>
        <sz val="10"/>
        <color indexed="8"/>
        <rFont val="Arial Narrow"/>
        <family val="2"/>
      </rPr>
      <t>provide an estimated quantity and cost (i.e. # of boxes &amp; cost/box) if applicable</t>
    </r>
    <r>
      <rPr>
        <sz val="10"/>
        <color indexed="8"/>
        <rFont val="Arial Narrow"/>
        <family val="2"/>
      </rPr>
      <t>.  Provide a justification for each supply item.  Costs may be categorized by each general type (i.e., office, computer, medical, client incentives, educational, etc.)</t>
    </r>
  </si>
  <si>
    <r>
      <t xml:space="preserve">Description of Item
</t>
    </r>
    <r>
      <rPr>
        <sz val="11"/>
        <color indexed="8"/>
        <rFont val="Arial Narrow"/>
        <family val="2"/>
      </rPr>
      <t>[</t>
    </r>
    <r>
      <rPr>
        <sz val="8"/>
        <color indexed="8"/>
        <rFont val="Arial Narrow"/>
        <family val="2"/>
      </rPr>
      <t>If applicable, provide estimated quantity and cost (i.e. # of boxes &amp; cost/box)]</t>
    </r>
  </si>
  <si>
    <r>
      <t xml:space="preserve">Description of Item
</t>
    </r>
    <r>
      <rPr>
        <sz val="8"/>
        <color indexed="8"/>
        <rFont val="Arial Narrow"/>
        <family val="2"/>
      </rPr>
      <t>[If applicable, provide estimated quantity and cost (i.e. # of boxes &amp; cost/box)]</t>
    </r>
  </si>
  <si>
    <r>
      <t xml:space="preserve">The respondent’s most recent indirect cost rate approved by a federal cognizant agency or state single audit coordinating agency.  </t>
    </r>
    <r>
      <rPr>
        <b/>
        <sz val="10"/>
        <color indexed="8"/>
        <rFont val="Arial Narrow"/>
        <family val="2"/>
      </rPr>
      <t xml:space="preserve">Expired rate agreements are not acceptable.  Attach a copy of the rate agreement to this form (Form I - 7 Indirect)  </t>
    </r>
    <r>
      <rPr>
        <sz val="10"/>
        <color indexed="8"/>
        <rFont val="Arial Narrow"/>
        <family val="2"/>
      </rPr>
      <t xml:space="preserve">   </t>
    </r>
    <r>
      <rPr>
        <b/>
        <sz val="10"/>
        <color indexed="8"/>
        <rFont val="Arial Narrow"/>
        <family val="2"/>
      </rPr>
      <t xml:space="preserve"> </t>
    </r>
  </si>
  <si>
    <t>FORM I-6: OTHER Budget Category Detail Form</t>
  </si>
  <si>
    <t>Total Amount Requested for Other:</t>
  </si>
  <si>
    <t>FORM I: BUDGET SUMMARY (REQUIRED)</t>
  </si>
  <si>
    <t>DSHS Funds</t>
  </si>
  <si>
    <t>Direct Federal</t>
  </si>
  <si>
    <t>Other State</t>
  </si>
  <si>
    <t>Legal Name of Respondent:</t>
  </si>
  <si>
    <t xml:space="preserve">Legal Name of Respondent: </t>
  </si>
  <si>
    <t>Local Funding</t>
  </si>
  <si>
    <t xml:space="preserve">Other </t>
  </si>
  <si>
    <t>Funds</t>
  </si>
  <si>
    <t>Requested</t>
  </si>
  <si>
    <t>Agency Funds*</t>
  </si>
  <si>
    <t>(1)</t>
  </si>
  <si>
    <t>(2)</t>
  </si>
  <si>
    <t>(3)</t>
  </si>
  <si>
    <t>(4)</t>
  </si>
  <si>
    <t>(5)</t>
  </si>
  <si>
    <t>(6)</t>
  </si>
  <si>
    <t>A.</t>
  </si>
  <si>
    <t>Personnel</t>
  </si>
  <si>
    <t>B.</t>
  </si>
  <si>
    <t>Fringe Benefits</t>
  </si>
  <si>
    <t>C.</t>
  </si>
  <si>
    <t>Travel</t>
  </si>
  <si>
    <t>D.</t>
  </si>
  <si>
    <t>Equipment</t>
  </si>
  <si>
    <t>E.</t>
  </si>
  <si>
    <t>Supplies</t>
  </si>
  <si>
    <t>F.</t>
  </si>
  <si>
    <t>Contractual</t>
  </si>
  <si>
    <t>G.</t>
  </si>
  <si>
    <t>H.</t>
  </si>
  <si>
    <t>Other</t>
  </si>
  <si>
    <t>I.</t>
  </si>
  <si>
    <t>Total Direct Costs</t>
  </si>
  <si>
    <t>J.</t>
  </si>
  <si>
    <t>Indirect Costs</t>
  </si>
  <si>
    <t>K.</t>
  </si>
  <si>
    <t>Program Income - Projected Earnings</t>
  </si>
  <si>
    <t>Total (Sum of H and I)</t>
  </si>
  <si>
    <t>     </t>
  </si>
  <si>
    <t>Justification</t>
  </si>
  <si>
    <t>   </t>
  </si>
  <si>
    <t>PERSONNEL</t>
  </si>
  <si>
    <t>FTE's</t>
  </si>
  <si>
    <t>E = Existing or P = Proposed</t>
  </si>
  <si>
    <t>Fringe Benefits Total</t>
  </si>
  <si>
    <t xml:space="preserve">Fringe Benefit Rate % </t>
  </si>
  <si>
    <t>FRINGE BENEFITS</t>
  </si>
  <si>
    <t>FORM I-2: TRAVEL Budget Category Detail Form</t>
  </si>
  <si>
    <t>Mileage</t>
  </si>
  <si>
    <t>(a)</t>
  </si>
  <si>
    <t>(b)</t>
  </si>
  <si>
    <t>Description of</t>
  </si>
  <si>
    <t>Conference/Workshop</t>
  </si>
  <si>
    <t>Location</t>
  </si>
  <si>
    <t>Cost</t>
  </si>
  <si>
    <t>Travel Costs</t>
  </si>
  <si>
    <t>Total</t>
  </si>
  <si>
    <t>Other / Local Travel Costs</t>
  </si>
  <si>
    <t>Conference / Workshop Travel Costs</t>
  </si>
  <si>
    <t>(City, State)</t>
  </si>
  <si>
    <t>Airfare</t>
  </si>
  <si>
    <t>Meals</t>
  </si>
  <si>
    <t>Lodging</t>
  </si>
  <si>
    <t>Total for Conference / Workshop Travel</t>
  </si>
  <si>
    <t>Number of Miles</t>
  </si>
  <si>
    <t xml:space="preserve"> (a) + (b)</t>
  </si>
  <si>
    <t>Mileage Reimbursement Rate</t>
  </si>
  <si>
    <t xml:space="preserve"> Other / Local Travel Costs:</t>
  </si>
  <si>
    <t>Conference / Workshop Travel Costs:</t>
  </si>
  <si>
    <t>Total Travel Costs:</t>
  </si>
  <si>
    <t>Respondent's Travel Policy</t>
  </si>
  <si>
    <r>
      <t xml:space="preserve">Organizations that </t>
    </r>
    <r>
      <rPr>
        <u/>
        <sz val="10"/>
        <rFont val="Arial"/>
        <family val="2"/>
      </rPr>
      <t>do not use an indirect cost rate</t>
    </r>
    <r>
      <rPr>
        <sz val="10"/>
        <rFont val="Arial"/>
        <family val="2"/>
      </rPr>
      <t xml:space="preserve"> and </t>
    </r>
    <r>
      <rPr>
        <u/>
        <sz val="10"/>
        <rFont val="Arial"/>
        <family val="2"/>
      </rPr>
      <t>governmental entities with only a central service rate</t>
    </r>
    <r>
      <rPr>
        <sz val="10"/>
        <rFont val="Arial"/>
        <family val="2"/>
      </rPr>
      <t xml:space="preserve"> must identify the types of costs that will be allocated as indirect costs and the methodology used to allocate these costs in the space provided below.  The costs/methodology must also be disclosed in Part V-Indirect Cost Allocation of the Cost Allocation Plan that is submitted to DSHS.  </t>
    </r>
    <r>
      <rPr>
        <b/>
        <sz val="10"/>
        <rFont val="Arial"/>
        <family val="2"/>
      </rPr>
      <t>Identify the types of costs that are being allocated as indirect costs, the allocation methodology, and the allocation base:</t>
    </r>
  </si>
  <si>
    <t>State of Texas Travel Policy</t>
  </si>
  <si>
    <t>$</t>
  </si>
  <si>
    <t xml:space="preserve">Mileage   </t>
  </si>
  <si>
    <t>Total for Other / Local Travel</t>
  </si>
  <si>
    <t>Indicate Policy Used:</t>
  </si>
  <si>
    <t xml:space="preserve">FORM I-3: EQUIPMENT AND CONTROLLED ASSETS Budget Category </t>
  </si>
  <si>
    <t>Detail Form</t>
  </si>
  <si>
    <t>TOTAL</t>
  </si>
  <si>
    <t>Number of Units</t>
  </si>
  <si>
    <t>Total Amount Requested for Equipment:</t>
  </si>
  <si>
    <t>Purpose &amp; Justification</t>
  </si>
  <si>
    <t>TOTAL FROM PERSONNEL SUPPLEMENTAL BUDGET SHEETS</t>
  </si>
  <si>
    <t>TOTAL FROM EQUIPMENT SUPPLEMENTAL BUDGET SHEETS</t>
  </si>
  <si>
    <t>TOTAL FROM SUPPLIES SUPPLEMENTAL BUDGET SHEETS</t>
  </si>
  <si>
    <t>TOTAL FROM CONTRACTUAL SUPPLEMENTAL BUDGET SHEETS</t>
  </si>
  <si>
    <t>TOTAL FROM OTHER SUPPLEMENTAL BUDGET SHEETS</t>
  </si>
  <si>
    <t>Itemize, describe and justify the list below.  Attach complete specifications or a copy of the purchase order.  See attached example for equipment definition and detailed instructions to complete this form.</t>
  </si>
  <si>
    <t>RATE:
BASE:</t>
  </si>
  <si>
    <t>RATE:
TYPE:
BASE:</t>
  </si>
  <si>
    <r>
      <t>Applies only to governmental entities</t>
    </r>
    <r>
      <rPr>
        <sz val="10"/>
        <color indexed="8"/>
        <rFont val="Arial Narrow"/>
        <family val="2"/>
      </rPr>
      <t xml:space="preserve">. The respondent’s current </t>
    </r>
    <r>
      <rPr>
        <u/>
        <sz val="10"/>
        <color indexed="8"/>
        <rFont val="Arial Narrow"/>
        <family val="2"/>
      </rPr>
      <t>central service cost rate</t>
    </r>
    <r>
      <rPr>
        <sz val="10"/>
        <color indexed="8"/>
        <rFont val="Arial Narrow"/>
        <family val="2"/>
      </rPr>
      <t xml:space="preserve"> </t>
    </r>
    <r>
      <rPr>
        <b/>
        <sz val="10"/>
        <color indexed="8"/>
        <rFont val="Arial Narrow"/>
        <family val="2"/>
      </rPr>
      <t>or</t>
    </r>
    <r>
      <rPr>
        <sz val="10"/>
        <color indexed="8"/>
        <rFont val="Arial Narrow"/>
        <family val="2"/>
      </rPr>
      <t xml:space="preserve"> </t>
    </r>
    <r>
      <rPr>
        <u/>
        <sz val="10"/>
        <color indexed="8"/>
        <rFont val="Arial Narrow"/>
        <family val="2"/>
      </rPr>
      <t>indirect cost rate</t>
    </r>
    <r>
      <rPr>
        <sz val="10"/>
        <color indexed="8"/>
        <rFont val="Arial Narrow"/>
        <family val="2"/>
      </rPr>
      <t xml:space="preserve"> based on a rate proposal prepared in accordance with OMB Circular A-87.  </t>
    </r>
    <r>
      <rPr>
        <b/>
        <sz val="10"/>
        <color indexed="8"/>
        <rFont val="Arial Narrow"/>
        <family val="2"/>
      </rPr>
      <t xml:space="preserve">Attach a copy of Certification of Cost Allocation Plan or Certification of Indirect Costs.  
</t>
    </r>
    <r>
      <rPr>
        <b/>
        <u/>
        <sz val="10"/>
        <color indexed="8"/>
        <rFont val="Arial Narrow"/>
        <family val="2"/>
      </rPr>
      <t>Note:</t>
    </r>
    <r>
      <rPr>
        <sz val="10"/>
        <color indexed="8"/>
        <rFont val="Arial Narrow"/>
        <family val="2"/>
      </rPr>
      <t xml:space="preserve"> Governmental units with only a Central Service Cost Rate must also include the indirect cost of the governmental units department (i.e. Health Department).  In this case indirect costs will be comprised of central service costs (determined by applying the rate) and the indirect costs of the governmental department.  The allocation of indirect costs must be addressed in Part V - Indirect Cost Allocation of the Cost Allocation Plan that is submitted to DSHS.</t>
    </r>
  </si>
  <si>
    <t># of Months, Hours, Units, etc.</t>
  </si>
  <si>
    <t>Number of:</t>
  </si>
  <si>
    <t>Location
City/State</t>
  </si>
  <si>
    <t>Days/Employees</t>
  </si>
  <si>
    <t xml:space="preserve">A cost allocation plan.  A cost allocation plan as specified in the DSHS Contractor's Financial Procedures Manual (CFPM), Appendix A  must be submitted to DSHS within 60 days of the contract start date.  The CFPM is available on the following internet web link: http://www.dshs.state.tx.us/contracts/
</t>
  </si>
  <si>
    <t>Cost Per Unit</t>
  </si>
  <si>
    <t xml:space="preserve"> </t>
  </si>
  <si>
    <t>METHOD OF PAYMENT   
(i.e., Monthly, Hourly, Unit, Lump Sum)</t>
  </si>
  <si>
    <t>Vacant Y/N</t>
  </si>
  <si>
    <r>
      <t xml:space="preserve">Certification or License </t>
    </r>
    <r>
      <rPr>
        <b/>
        <sz val="8"/>
        <color indexed="8"/>
        <rFont val="Arial Narrow"/>
        <family val="2"/>
      </rPr>
      <t>(Enter NA if not required)</t>
    </r>
  </si>
  <si>
    <t>Salary/Wages Requested for Project</t>
  </si>
  <si>
    <t>Number of Months</t>
  </si>
  <si>
    <t>Total Average Monthly Salary/Wage</t>
  </si>
  <si>
    <t>SalaryWage Total</t>
  </si>
  <si>
    <t>TOTAL FROM TRAVEL SUPPLEMENTAL CONFERENCE/WORKSHOP BUDGET SHEETS</t>
  </si>
  <si>
    <t>TOTAL FROM TRAVEL SUPPLEMENTAL OTHER/LOCAL TRAVEL COSTS BUDGET SHEETS</t>
  </si>
  <si>
    <t>Budget
Total</t>
  </si>
  <si>
    <t>Distribution
Total</t>
  </si>
  <si>
    <t>TOTAL FOR:</t>
  </si>
  <si>
    <t>Check Totals For:</t>
  </si>
  <si>
    <t>Distribution Totals</t>
  </si>
  <si>
    <t>Budget Categories</t>
  </si>
  <si>
    <t>Budget
Catetory</t>
  </si>
  <si>
    <t>Budget
Category</t>
  </si>
  <si>
    <t>Budget Total</t>
  </si>
  <si>
    <r>
      <t xml:space="preserve">Itemize and describe each supply item and </t>
    </r>
    <r>
      <rPr>
        <b/>
        <sz val="10"/>
        <color indexed="8"/>
        <rFont val="Arial Narrow"/>
        <family val="2"/>
      </rPr>
      <t>provide an estimated quantity and cost (i.e. #of boxes &amp; cost/box) if applicable.</t>
    </r>
    <r>
      <rPr>
        <sz val="10"/>
        <color indexed="8"/>
        <rFont val="Arial Narrow"/>
        <family val="2"/>
      </rPr>
      <t xml:space="preserve">  Provide a justification for each supply item.  Costs may be categorized by each general type (e.g., office, computer, medical, educational, etc.)  See attached example for definition of supplies and detailed instructions to complete this form.</t>
    </r>
  </si>
  <si>
    <r>
      <t xml:space="preserve">RATE OF PAYMENT </t>
    </r>
    <r>
      <rPr>
        <b/>
        <sz val="8"/>
        <color indexed="8"/>
        <rFont val="Arial Narrow"/>
        <family val="2"/>
      </rPr>
      <t>(i.e., hourly rate, unit rate, lump sum amount)</t>
    </r>
  </si>
  <si>
    <t>Applicant Information</t>
  </si>
  <si>
    <t>Mailing Address:</t>
  </si>
  <si>
    <t>Street / PO Box:</t>
  </si>
  <si>
    <t>Payee Name:</t>
  </si>
  <si>
    <t>Payee Mailing Address:</t>
  </si>
  <si>
    <t>Type of Entity (Choose one)</t>
  </si>
  <si>
    <t>Project Period</t>
  </si>
  <si>
    <t>Counties Served</t>
  </si>
  <si>
    <t>Amount of Funding Requested:</t>
  </si>
  <si>
    <t xml:space="preserve">                    </t>
  </si>
  <si>
    <t xml:space="preserve">                    Click on appropriate box</t>
  </si>
  <si>
    <t>CONTACT PERSON INFORMATION</t>
  </si>
  <si>
    <t>Legal Business Name:</t>
  </si>
  <si>
    <t>This form provides information about the appropriate contacts in the contractor's organization in addition to those on the FACE PAGE.  If any of the following information changes during the term of the contract, please send written notification to the Contract Management Unit.</t>
  </si>
  <si>
    <t>Mailing Address (street, city, county, state, &amp; zip):</t>
  </si>
  <si>
    <t>Phone:</t>
  </si>
  <si>
    <t>Ext:</t>
  </si>
  <si>
    <t>Fax:</t>
  </si>
  <si>
    <t>E-mail:</t>
  </si>
  <si>
    <t>Lead Program/Project Leader:</t>
  </si>
  <si>
    <t>FORM I-1: PERSONNEL Budget Category Detail Form (Match)</t>
  </si>
  <si>
    <t>FORM I-2: TRAVEL Budget Category Detail Form (Match)</t>
  </si>
  <si>
    <t>Detail Form (Match)</t>
  </si>
  <si>
    <t>FORM I-4: SUPPLIES Budget Category Detail Form (Match)</t>
  </si>
  <si>
    <t>FORM I-5: CONTRACTUAL Budget Category Detail Form (Match)</t>
  </si>
  <si>
    <t>FORM I-6: OTHER Budget Category Detail Form (Match)</t>
  </si>
  <si>
    <t>FORM I: BUDGET SUMMARY INSTRUCTIONS</t>
  </si>
  <si>
    <t>DSHS Costs Only Budgeted on Detail Category Pages</t>
  </si>
  <si>
    <t>Column 1:</t>
  </si>
  <si>
    <r>
      <t xml:space="preserve">The total amount of funds budgeted from </t>
    </r>
    <r>
      <rPr>
        <u/>
        <sz val="10"/>
        <rFont val="Arial"/>
        <family val="2"/>
      </rPr>
      <t>all</t>
    </r>
    <r>
      <rPr>
        <sz val="10"/>
        <rFont val="Arial"/>
        <family val="2"/>
      </rPr>
      <t xml:space="preserve"> funding sources for the DSHS project.  The total of all funding sources (Columns 2 - 6) for each budget category will be automatically totaled.  </t>
    </r>
    <r>
      <rPr>
        <b/>
        <sz val="10"/>
        <rFont val="Arial"/>
        <family val="2"/>
      </rPr>
      <t>Do not enter amounts in Column (1) except for the amount of Program Income.</t>
    </r>
  </si>
  <si>
    <t>Columns 2 - 6:</t>
  </si>
  <si>
    <r>
      <t>Program Income - Projected Earnings (line K)</t>
    </r>
    <r>
      <rPr>
        <sz val="10"/>
        <rFont val="Arial"/>
        <family val="2"/>
      </rPr>
      <t xml:space="preserve">:  Enter in Column 1 the total estimated the amount of program income that is expected to be generated during the budget period.  The amount budgeted in column 1 should be the total program income that the project will generate.  The proportionate share of program income will automatically allocate to each funding source based on the percentage of funding.    </t>
    </r>
  </si>
  <si>
    <t>DEFINITION: Program income is defined as gross income directly generated through a contract supported activity or earned as a direct result of the contract agreement during the Program Attachment period.  Refer to the instructions section below for examples of program income.  In summary, program income is revenue generated by virtue of the existence of the program (activities funded under the DSHS Program Attachment).</t>
  </si>
  <si>
    <t xml:space="preserve">Contractor must disburse (apply towards gross Program Attachment expenses) the DSHS share of program income before requesting reimbursement. </t>
  </si>
  <si>
    <t>For more information about program income, refer to the General Provisions and the DSHS’s Contractor’s Financial Procedures Manual available on the Internet at: http://www.dshs.state.tx.us/contracts/cfpm.shtm</t>
  </si>
  <si>
    <t>Examples Of Program Income</t>
  </si>
  <si>
    <r>
      <t>·</t>
    </r>
    <r>
      <rPr>
        <sz val="7"/>
        <color indexed="8"/>
        <rFont val="Times New Roman"/>
        <family val="1"/>
      </rPr>
      <t xml:space="preserve">         </t>
    </r>
    <r>
      <rPr>
        <i/>
        <sz val="10"/>
        <color indexed="8"/>
        <rFont val="Arial Narrow"/>
        <family val="2"/>
      </rPr>
      <t>Fees for services performed in connection with and during the period of contract support;</t>
    </r>
  </si>
  <si>
    <r>
      <t>·</t>
    </r>
    <r>
      <rPr>
        <sz val="7"/>
        <color indexed="8"/>
        <rFont val="Times New Roman"/>
        <family val="1"/>
      </rPr>
      <t xml:space="preserve">         </t>
    </r>
    <r>
      <rPr>
        <i/>
        <sz val="10"/>
        <color indexed="8"/>
        <rFont val="Arial Narrow"/>
        <family val="2"/>
      </rPr>
      <t>Tuition and fees when the course of instruction is developed, sponsored, and supported by DSHS contract;</t>
    </r>
  </si>
  <si>
    <r>
      <t>·</t>
    </r>
    <r>
      <rPr>
        <sz val="7"/>
        <color indexed="8"/>
        <rFont val="Times New Roman"/>
        <family val="1"/>
      </rPr>
      <t xml:space="preserve">         </t>
    </r>
    <r>
      <rPr>
        <i/>
        <sz val="10"/>
        <color indexed="8"/>
        <rFont val="Arial Narrow"/>
        <family val="2"/>
      </rPr>
      <t>Sale of items fabricated or developed under the contract supported activity;</t>
    </r>
  </si>
  <si>
    <r>
      <t>·</t>
    </r>
    <r>
      <rPr>
        <sz val="7"/>
        <color indexed="8"/>
        <rFont val="Times New Roman"/>
        <family val="1"/>
      </rPr>
      <t xml:space="preserve">         </t>
    </r>
    <r>
      <rPr>
        <i/>
        <sz val="10"/>
        <color indexed="8"/>
        <rFont val="Arial Narrow"/>
        <family val="2"/>
      </rPr>
      <t>Payments for contract supported services received from patients or third parties, such as Medicaid, Title XX, insurance companies;</t>
    </r>
  </si>
  <si>
    <r>
      <t>·</t>
    </r>
    <r>
      <rPr>
        <sz val="7"/>
        <color indexed="8"/>
        <rFont val="Times New Roman"/>
        <family val="1"/>
      </rPr>
      <t xml:space="preserve">         </t>
    </r>
    <r>
      <rPr>
        <i/>
        <sz val="10"/>
        <color indexed="8"/>
        <rFont val="Arial Narrow"/>
        <family val="2"/>
      </rPr>
      <t>Lease or rental of items fabricated or developed under the contract supported activity; and</t>
    </r>
  </si>
  <si>
    <r>
      <t>·</t>
    </r>
    <r>
      <rPr>
        <sz val="7"/>
        <color indexed="8"/>
        <rFont val="Times New Roman"/>
        <family val="1"/>
      </rPr>
      <t xml:space="preserve">         </t>
    </r>
    <r>
      <rPr>
        <i/>
        <sz val="10"/>
        <color indexed="8"/>
        <rFont val="Arial Narrow"/>
        <family val="2"/>
      </rPr>
      <t>Rights or royalty payments resulting from patents or copyrights developed or acquired by the contractor.</t>
    </r>
  </si>
  <si>
    <t>Check Totals:</t>
  </si>
  <si>
    <t>Refer to the table below the budget template table to verify that the amounts distributed (“Distribution Total”) in each budget category equals the “Budget Total” for each respective category.  Next, verify that the overall total of all distributions (Distribution Totals) equals the Budget Total.</t>
  </si>
  <si>
    <t>SUPPLEMENTAL and MATCH FORMS INSTRUCTIONS</t>
  </si>
  <si>
    <t>The SUPPLEMENTAL and MATCH budget templates are:</t>
  </si>
  <si>
    <t xml:space="preserve">                     Form I-1a Personnel Supplemental</t>
  </si>
  <si>
    <t xml:space="preserve">                     Form I-2a Travel Supplemental</t>
  </si>
  <si>
    <t xml:space="preserve">                     Form I-3a Equipment Supplemental</t>
  </si>
  <si>
    <t xml:space="preserve">                     Form I-4a Supplies Supplemental</t>
  </si>
  <si>
    <t xml:space="preserve">                     Form I-5a Contractual Supplemental</t>
  </si>
  <si>
    <t xml:space="preserve">                     Form I-6a Other Supplemental</t>
  </si>
  <si>
    <t xml:space="preserve">                     Form I-1b Personnel Match</t>
  </si>
  <si>
    <t xml:space="preserve">                     Form I-2b Travel Match</t>
  </si>
  <si>
    <t xml:space="preserve">                     Form I-3b Equipment Match</t>
  </si>
  <si>
    <t xml:space="preserve">                     Form I-4b Supplies Match</t>
  </si>
  <si>
    <t xml:space="preserve">                     Form I-5b Contractual Match</t>
  </si>
  <si>
    <t xml:space="preserve">                     Form I-6ba Other Match</t>
  </si>
  <si>
    <t>The budget templates include a SUPPLEMENTAL and a MATCH page  (one per budget category) that follow are intended to supplement cost reimbursement budgets when there are too many items to fit on the primary budget template.  The MATCH pages (one per budget category) are intended to record the required match will be utilized to list detail information for the required match.                                                                                                                                                   The amounts on each supplemental template will automatically populate from the templates and will be inserted on the last line of the primary budget template.                                                                              The amounts on each match template will automatically populate from the templates and will be inserted in column labeled "Local Funding Sources (5)"</t>
  </si>
  <si>
    <r>
      <t>NOTE:  The "Total Budget" amount for each Budget Category will have to be populated among the funding sources.  Enter amounts in whole dollars for (3), (4), &amp; (6),</t>
    </r>
    <r>
      <rPr>
        <b/>
        <i/>
        <sz val="10"/>
        <rFont val="Arial"/>
        <family val="2"/>
      </rPr>
      <t xml:space="preserve"> if applicable</t>
    </r>
    <r>
      <rPr>
        <b/>
        <sz val="10"/>
        <rFont val="Arial"/>
        <family val="2"/>
      </rPr>
      <t>.  After amounts have been entered for each funding source, verify that the "Distribution Total" below equals the respective amount under the "Total Budget" from column (1).</t>
    </r>
  </si>
  <si>
    <t>Legal Name of Applicant Agency/Contract #:</t>
  </si>
  <si>
    <r>
      <t xml:space="preserve">An accurate budget plan is essential to achieve the performance measures and work plan set out in the narrative portion of the RFP.  Be sure to refer to the appropriate sections in the RFP for program-specific allowable and unallowable costs.  </t>
    </r>
    <r>
      <rPr>
        <b/>
        <sz val="10"/>
        <rFont val="Arial"/>
        <family val="2"/>
      </rPr>
      <t xml:space="preserve">On each detail category budget form, budget only those costs that you plan to bill to DSHS. </t>
    </r>
    <r>
      <rPr>
        <sz val="10"/>
        <rFont val="Arial"/>
        <family val="2"/>
      </rPr>
      <t xml:space="preserve"> </t>
    </r>
    <r>
      <rPr>
        <u/>
        <sz val="10"/>
        <rFont val="Arial"/>
        <family val="2"/>
      </rPr>
      <t>The total amounts budgeted on each detail budget category form will be automatically posted to the respective budget category on "Form I - Budget Summary" under column # 2 "DSHS Funds Requested".</t>
    </r>
    <r>
      <rPr>
        <sz val="10"/>
        <rFont val="Arial"/>
        <family val="2"/>
      </rPr>
      <t xml:space="preserve">  </t>
    </r>
    <r>
      <rPr>
        <u/>
        <sz val="10"/>
        <rFont val="Arial"/>
        <family val="2"/>
      </rPr>
      <t>The amounts budgeted on each detail budget MATCH category form will be automatically posted to the respective budget category on "Form I - Budget Summary" under column # 5 "Local Funding (Match)"</t>
    </r>
    <r>
      <rPr>
        <sz val="10"/>
        <rFont val="Arial"/>
        <family val="2"/>
      </rPr>
      <t xml:space="preserve">. See individual "Detailed Budget Category Forms" for definitions of the cost that are to be budgeted in each category.  Enter amount as whole dollars; round up.
</t>
    </r>
    <r>
      <rPr>
        <b/>
        <sz val="10"/>
        <rFont val="Arial"/>
        <family val="2"/>
      </rPr>
      <t>Legal Name of Respondent:</t>
    </r>
    <r>
      <rPr>
        <sz val="10"/>
        <rFont val="Arial"/>
        <family val="2"/>
      </rPr>
      <t xml:space="preserve"> Enter the legal name of your organization; this will populate the legal name field in the detail budget pages.  
For purposes of this form, the column headings have the following meanings:</t>
    </r>
  </si>
  <si>
    <r>
      <t xml:space="preserve">Enter the amount of funding to be provided by each funding source for each "Cost Category" in columns 3 - 6.    
</t>
    </r>
    <r>
      <rPr>
        <b/>
        <sz val="10"/>
        <rFont val="Arial"/>
        <family val="2"/>
      </rPr>
      <t>Column 2:</t>
    </r>
    <r>
      <rPr>
        <sz val="10"/>
        <rFont val="Arial"/>
        <family val="2"/>
      </rPr>
      <t xml:space="preserve"> DSHS funds requested. (automatically posted from each detail budget category form)
</t>
    </r>
    <r>
      <rPr>
        <b/>
        <i/>
        <sz val="10"/>
        <rFont val="Arial"/>
        <family val="2"/>
      </rPr>
      <t>Column 3</t>
    </r>
    <r>
      <rPr>
        <sz val="10"/>
        <rFont val="Arial"/>
        <family val="2"/>
      </rPr>
      <t xml:space="preserve">: Federal funds awarded directly to respondent to be used on the DSHS project. 
</t>
    </r>
    <r>
      <rPr>
        <b/>
        <i/>
        <sz val="10"/>
        <rFont val="Arial"/>
        <family val="2"/>
      </rPr>
      <t>Column 4:</t>
    </r>
    <r>
      <rPr>
        <sz val="10"/>
        <rFont val="Arial"/>
        <family val="2"/>
      </rPr>
      <t xml:space="preserve"> Funds awarded to respondent from other state agencies to be used on the DSHS project.
</t>
    </r>
    <r>
      <rPr>
        <b/>
        <i/>
        <sz val="10"/>
        <rFont val="Arial"/>
        <family val="2"/>
      </rPr>
      <t>Column 5:</t>
    </r>
    <r>
      <rPr>
        <sz val="10"/>
        <rFont val="Arial"/>
        <family val="2"/>
      </rPr>
      <t xml:space="preserve"> Funds provided by local governments (city, county, hospital districts, etc) (</t>
    </r>
    <r>
      <rPr>
        <sz val="10"/>
        <color indexed="10"/>
        <rFont val="Arial"/>
        <family val="2"/>
      </rPr>
      <t>MATCH</t>
    </r>
    <r>
      <rPr>
        <sz val="10"/>
        <rFont val="Arial"/>
        <family val="2"/>
      </rPr>
      <t xml:space="preserve">)
</t>
    </r>
    <r>
      <rPr>
        <b/>
        <i/>
        <sz val="10"/>
        <rFont val="Arial"/>
        <family val="2"/>
      </rPr>
      <t>Column 6:</t>
    </r>
    <r>
      <rPr>
        <sz val="10"/>
        <rFont val="Arial"/>
        <family val="2"/>
      </rPr>
      <t xml:space="preserve"> Funds from other sources. (respondents unrestricted funds including private foundations, donations, fundraising, etc)</t>
    </r>
  </si>
  <si>
    <r>
      <t xml:space="preserve"> (</t>
    </r>
    <r>
      <rPr>
        <b/>
        <sz val="11"/>
        <color indexed="10"/>
        <rFont val="Arial Narrow"/>
        <family val="2"/>
      </rPr>
      <t>Match</t>
    </r>
    <r>
      <rPr>
        <b/>
        <sz val="11"/>
        <color indexed="8"/>
        <rFont val="Arial Narrow"/>
        <family val="2"/>
      </rPr>
      <t>)</t>
    </r>
  </si>
  <si>
    <t>Itemize, describe and justify the list below.  Attach complete specifications or a copy of the purchase order/quote.</t>
  </si>
  <si>
    <t>FY2014</t>
  </si>
  <si>
    <t>Name + Functional Title</t>
  </si>
  <si>
    <t>Authorized Signatory</t>
  </si>
  <si>
    <t>Emergency Contact</t>
  </si>
  <si>
    <t>Cell Phone:</t>
  </si>
  <si>
    <t>Executive Director</t>
  </si>
  <si>
    <t>Financial Rep:</t>
  </si>
  <si>
    <t>SNS Coordinator: if applicable</t>
  </si>
  <si>
    <t>County(ies) Served:</t>
  </si>
  <si>
    <t>End Date:</t>
  </si>
  <si>
    <t>Start Date:</t>
  </si>
  <si>
    <t>City:</t>
  </si>
  <si>
    <t>County:</t>
  </si>
  <si>
    <t>Other Political Subdivision:</t>
  </si>
  <si>
    <t>Zip:</t>
  </si>
  <si>
    <r>
      <t xml:space="preserve">DUNS # </t>
    </r>
    <r>
      <rPr>
        <sz val="10"/>
        <rFont val="Arial"/>
        <family val="2"/>
      </rPr>
      <t>(9 digits required for subrecipient contractors)</t>
    </r>
    <r>
      <rPr>
        <b/>
        <sz val="10"/>
        <rFont val="Arial"/>
        <family val="2"/>
      </rPr>
      <t>:</t>
    </r>
  </si>
  <si>
    <r>
      <t xml:space="preserve">State of Texas Comptroller Vendor ID #                    </t>
    </r>
    <r>
      <rPr>
        <sz val="10"/>
        <rFont val="Arial"/>
        <family val="2"/>
      </rPr>
      <t>(9 digit + 3 digit mail code)</t>
    </r>
    <r>
      <rPr>
        <b/>
        <sz val="10"/>
        <rFont val="Arial"/>
        <family val="2"/>
      </rPr>
      <t>:</t>
    </r>
  </si>
  <si>
    <t>CMPS System Admin:</t>
  </si>
  <si>
    <t>Hidalgo County</t>
  </si>
  <si>
    <t>PPCPS-HAZARDS</t>
  </si>
  <si>
    <t>Edinburg, Texas</t>
  </si>
  <si>
    <t>Norma G. Garcia, Hidalgo County Treasurer</t>
  </si>
  <si>
    <t>78439-6243</t>
  </si>
  <si>
    <t>Eduardo Olivarez</t>
  </si>
  <si>
    <t>956-383-6221</t>
  </si>
  <si>
    <t>956-383-8864</t>
  </si>
  <si>
    <t>eddie.olivarez@hchd.org</t>
  </si>
  <si>
    <t>1304 S. 25 Avenue, Edinburg, Texas  78542</t>
  </si>
  <si>
    <t>Miguel Escaname</t>
  </si>
  <si>
    <t>miguel.escaname@hchd.org</t>
  </si>
  <si>
    <t>Evangelina Rubio</t>
  </si>
  <si>
    <t>956-318-2426</t>
  </si>
  <si>
    <t>956-318-2431</t>
  </si>
  <si>
    <t>eva.rubio@hchd.org</t>
  </si>
  <si>
    <t>Ricardo Salinas</t>
  </si>
  <si>
    <t>ricardo.salinas@hchd.org</t>
  </si>
  <si>
    <t>Ramon G. Garcia</t>
  </si>
  <si>
    <t>956-318-2600</t>
  </si>
  <si>
    <t>ramon.garcia@co.hidalgo.tx.us</t>
  </si>
  <si>
    <t>956-318-2699</t>
  </si>
  <si>
    <t>302 W. University Dr.; Edinburg, Texas  78539</t>
  </si>
  <si>
    <t>Ray Eufracio CPA</t>
  </si>
  <si>
    <t>956-318-2577</t>
  </si>
  <si>
    <t>956-318-2511</t>
  </si>
  <si>
    <t>2808 S. Bus. Hwy 281, Edinburg, Texas  78539-6243</t>
  </si>
  <si>
    <t>RADAHRN-SaaS-RESP-3==Radiant AHRN System With Responder Tracking Module- 3 User License.</t>
  </si>
  <si>
    <t>Enables user to inrool reponders, report by zip code or various other parameters as well as view on statewide maps with GPS location.</t>
  </si>
  <si>
    <t>RADAHRN-SaaS-RESP-1==Radiant AHRN System With Responder Tracking Module- single User License.</t>
  </si>
  <si>
    <t>Enables user to inrool reponders, report by zip code or various other parameters as well as view on statewide maps with GPS location. TWO UNITS @ $2,340.00</t>
  </si>
  <si>
    <t>RADAHRN-SaaSA2G==Radiant AHRN - AHRN2GO - SaaS- 20</t>
  </si>
  <si>
    <t>Radiant's smartphone or tablet app that allows user to utilize devices running Apple or Android OS to Search, Inventory, and Replace assets on their device. License supports up to 20 users.</t>
  </si>
  <si>
    <t>RADRFIDP-1013M-.5 Radiant FRID Stanalone Portal for Evacuee and Responder Tracking - Single Side - Master Unit</t>
  </si>
  <si>
    <t>RADBAR-1010- Bluetooth Barcode Fob for Smart Devices</t>
  </si>
  <si>
    <t xml:space="preserve"> Bluetooth Barcode Fob for Smart Devices  5 units @ $545.00</t>
  </si>
  <si>
    <t>RADEM-SETUP5==RFID Project Management, Support and Set-up.</t>
  </si>
  <si>
    <t>This Service includes configuration of system, set-up of initial users and support through the initial star up phase of project.  The Project Manager will manage, coordinate an direct al team members for each project and is responsible for customer communication and status reporting on a weekly basis.  Standard rate includes up to 50 hours</t>
  </si>
  <si>
    <t>RAD04DUALHRUHF-500==RFID PVC Access Badge</t>
  </si>
  <si>
    <t>RAD04XL260-500==Hardware Maintenance Agreement</t>
  </si>
  <si>
    <t>Travel and Exenses for installation team. Included hotel, per diem, and transportation expenses</t>
  </si>
  <si>
    <t>RAD04XWL260-500== Bus Tags - Bar Coded Non RFID</t>
  </si>
  <si>
    <t>74-6000717-060</t>
  </si>
  <si>
    <t>ray.eufracio@auditor.co.hidalgo.tx.us</t>
  </si>
  <si>
    <t>2810 S. Business Hwy 281</t>
  </si>
  <si>
    <t>Dual inlay - Compatible with most legacy access system. Enables the use of one badge for both responder and other access uses 2000 units @ $3.49</t>
  </si>
  <si>
    <t xml:space="preserve"> 4" x 2" Adhesive Label   Tag used to uniquely buses for association with GPS and other devices.  1000 unites @ $1.31</t>
  </si>
  <si>
    <t>Radiant RFID Standalone Command Kit for Evacuse and Responder Tracking, Includes ruggedized foam filter kit, hardened server, 3rd party Operation system environment, wireless hotspot (verison data service not included), and surge protection</t>
  </si>
  <si>
    <t>Enables user to inroll reponders, report by zip code or various other parameters as well as view on statewide maps with GPS location. Allows Responder's smartphone or tablet app to utilize devices running Apple or Android to Search, Inventory, and Replace assets on their device.</t>
  </si>
  <si>
    <t>RADEM-TXTRING==AHRN Tracking System Training - 8 Hour Course</t>
  </si>
  <si>
    <t>On Site Training First four hours are calssroom style training covering system, Process, all Components.  Second four hours will be hands-on with all hardware components in exercise like environment.  Includes Training Equipment, Setup training. End user training, Maximum Class size 8</t>
  </si>
  <si>
    <t>Unit includes WiFi Bridge, RFID antennas, Readers and is "turn key"  3 units at $3,560.42</t>
  </si>
  <si>
    <t>10 % CASH MATCH--RADAHRN-SaaS-RESP-3==Radiant AHRN System With Responder Tracking Module- 3 User License.</t>
  </si>
  <si>
    <t>10 % CASH MATCH--RADAHRN-SaaS-RESP-1==Radiant AHRN System With Responder Tracking Module- single User License.</t>
  </si>
  <si>
    <t>10 % CASH MATCH--RADAHRN-SaaSA2G==Radiant AHRN - AHRN2GO - SaaS- 20</t>
  </si>
  <si>
    <t>10 % CASH MATCH--RADEM-SETUP5==RFID Project Management, Support and Set-up.</t>
  </si>
  <si>
    <t>10 % CASH MATCH--RADEM-TXTRING==AHRN Tracking System Training - 8 Hour Course</t>
  </si>
  <si>
    <t>10 % CASH MATCH--RAD04XL260-500==Hardware Maintenance Agreement</t>
  </si>
  <si>
    <t>10 % CASH MATCH--RADRFIDP-1013M-.5 Radiant FRID Stanalone Portal for Evacuee and Responder Tracking - Single Side - Master Unit</t>
  </si>
  <si>
    <t>10 % CASH MATCH--RADBAR-1010- Bluetooth Barcode Fob for Smart Devices</t>
  </si>
  <si>
    <t>10 % CASH MATCH--RAD04DUALHRUHF-500==RFID PVC Access Badge</t>
  </si>
  <si>
    <t>10 % CASH MATCH--RAD04XWL260-500== Bus Tags - Bar Coded Non RFID</t>
  </si>
  <si>
    <t>10 % CASH MATCH--Radiant RFID Standalone Command Kit for Evacuse and Responder Tracking, Includes ruggedized foam filter kit, hardened server, 3rd party Operation system environment, wireless hotspot (verison data service not included), and surge protection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</si>
</sst>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8" formatCode="&quot;$&quot;#,##0.00_);[Red]\(&quot;$&quot;#,##0.00\)"/>
    <numFmt numFmtId="44" formatCode="_(&quot;$&quot;* #,##0.00_);_(&quot;$&quot;* \(#,##0.00\);_(&quot;$&quot;* &quot;-&quot;??_);_(@_)"/>
    <numFmt numFmtId="164" formatCode="&quot;$&quot;#,##0.00"/>
    <numFmt numFmtId="165" formatCode="&quot;$&quot;#,##0"/>
    <numFmt numFmtId="166" formatCode="&quot;$&quot;#,##0.000"/>
  </numFmts>
  <fonts count="51" x14ac:knownFonts="1">
    <font>
      <sz val="10"/>
      <name val="Arial"/>
    </font>
    <font>
      <sz val="10"/>
      <name val="Arial"/>
      <family val="2"/>
    </font>
    <font>
      <b/>
      <sz val="13"/>
      <color indexed="8"/>
      <name val="Arial Black"/>
      <family val="2"/>
    </font>
    <font>
      <b/>
      <sz val="12"/>
      <color indexed="8"/>
      <name val="Arial Black"/>
      <family val="2"/>
    </font>
    <font>
      <sz val="10"/>
      <name val="Arial"/>
      <family val="2"/>
    </font>
    <font>
      <sz val="10"/>
      <name val="Times New Roman"/>
      <family val="1"/>
    </font>
    <font>
      <b/>
      <sz val="10"/>
      <name val="Arial"/>
      <family val="2"/>
    </font>
    <font>
      <b/>
      <sz val="10"/>
      <color indexed="8"/>
      <name val="Arial"/>
      <family val="2"/>
    </font>
    <font>
      <sz val="11"/>
      <name val="Arial"/>
      <family val="2"/>
    </font>
    <font>
      <sz val="11"/>
      <color indexed="8"/>
      <name val="Arial"/>
      <family val="2"/>
    </font>
    <font>
      <sz val="10"/>
      <color indexed="8"/>
      <name val="Arial Narrow"/>
      <family val="2"/>
    </font>
    <font>
      <b/>
      <sz val="10"/>
      <color indexed="8"/>
      <name val="Arial Narrow"/>
      <family val="2"/>
    </font>
    <font>
      <sz val="10"/>
      <color indexed="8"/>
      <name val="Arial"/>
      <family val="2"/>
    </font>
    <font>
      <sz val="8"/>
      <name val="Arial"/>
      <family val="2"/>
    </font>
    <font>
      <b/>
      <sz val="10"/>
      <name val="Arial Black"/>
      <family val="2"/>
    </font>
    <font>
      <b/>
      <sz val="10"/>
      <name val="Arial"/>
      <family val="2"/>
    </font>
    <font>
      <b/>
      <sz val="11"/>
      <color indexed="8"/>
      <name val="Arial Narrow"/>
      <family val="2"/>
    </font>
    <font>
      <sz val="11"/>
      <name val="Arial"/>
      <family val="2"/>
    </font>
    <font>
      <b/>
      <u/>
      <sz val="10"/>
      <name val="Arial"/>
      <family val="2"/>
    </font>
    <font>
      <sz val="9"/>
      <color indexed="8"/>
      <name val="Arial Narrow"/>
      <family val="2"/>
    </font>
    <font>
      <b/>
      <sz val="9"/>
      <color indexed="8"/>
      <name val="Arial Narrow"/>
      <family val="2"/>
    </font>
    <font>
      <b/>
      <sz val="11"/>
      <name val="Arial"/>
      <family val="2"/>
    </font>
    <font>
      <sz val="10"/>
      <name val="Arial Narrow"/>
      <family val="2"/>
    </font>
    <font>
      <sz val="9"/>
      <name val="Arial Narrow"/>
      <family val="2"/>
    </font>
    <font>
      <b/>
      <sz val="9"/>
      <name val="Arial Narrow"/>
      <family val="2"/>
    </font>
    <font>
      <sz val="11"/>
      <color indexed="8"/>
      <name val="Arial Narrow"/>
      <family val="2"/>
    </font>
    <font>
      <b/>
      <sz val="10"/>
      <name val="Arial Narrow"/>
      <family val="2"/>
    </font>
    <font>
      <u/>
      <sz val="10"/>
      <name val="Arial"/>
      <family val="2"/>
    </font>
    <font>
      <b/>
      <sz val="11"/>
      <color indexed="8"/>
      <name val="Arial"/>
      <family val="2"/>
    </font>
    <font>
      <b/>
      <sz val="11"/>
      <name val="Arial"/>
      <family val="2"/>
    </font>
    <font>
      <b/>
      <u/>
      <sz val="10"/>
      <color indexed="8"/>
      <name val="Arial Narrow"/>
      <family val="2"/>
    </font>
    <font>
      <u/>
      <sz val="10"/>
      <color indexed="12"/>
      <name val="Arial"/>
      <family val="2"/>
    </font>
    <font>
      <b/>
      <sz val="13"/>
      <name val="Arial Black"/>
      <family val="2"/>
    </font>
    <font>
      <u/>
      <sz val="10"/>
      <color indexed="8"/>
      <name val="Arial Narrow"/>
      <family val="2"/>
    </font>
    <font>
      <b/>
      <i/>
      <sz val="10"/>
      <color indexed="8"/>
      <name val="Arial Narrow"/>
      <family val="2"/>
    </font>
    <font>
      <b/>
      <u/>
      <sz val="10"/>
      <color indexed="8"/>
      <name val="Arial"/>
      <family val="2"/>
    </font>
    <font>
      <b/>
      <sz val="8"/>
      <color indexed="8"/>
      <name val="Arial Narrow"/>
      <family val="2"/>
    </font>
    <font>
      <sz val="8"/>
      <color indexed="8"/>
      <name val="Arial Narrow"/>
      <family val="2"/>
    </font>
    <font>
      <sz val="8"/>
      <name val="Arial"/>
      <family val="2"/>
    </font>
    <font>
      <sz val="8"/>
      <color indexed="8"/>
      <name val="Arial"/>
      <family val="2"/>
    </font>
    <font>
      <b/>
      <sz val="8"/>
      <color indexed="8"/>
      <name val="Arial"/>
      <family val="2"/>
    </font>
    <font>
      <b/>
      <sz val="8"/>
      <name val="Arial"/>
      <family val="2"/>
    </font>
    <font>
      <b/>
      <sz val="12"/>
      <name val="Arial"/>
      <family val="2"/>
    </font>
    <font>
      <i/>
      <sz val="10"/>
      <name val="Arial"/>
      <family val="2"/>
    </font>
    <font>
      <b/>
      <i/>
      <sz val="10"/>
      <name val="Arial"/>
      <family val="2"/>
    </font>
    <font>
      <sz val="10"/>
      <color indexed="8"/>
      <name val="Symbol"/>
      <family val="1"/>
      <charset val="2"/>
    </font>
    <font>
      <sz val="7"/>
      <color indexed="8"/>
      <name val="Times New Roman"/>
      <family val="1"/>
    </font>
    <font>
      <i/>
      <sz val="10"/>
      <color indexed="8"/>
      <name val="Arial Narrow"/>
      <family val="2"/>
    </font>
    <font>
      <b/>
      <sz val="11"/>
      <color indexed="10"/>
      <name val="Arial Narrow"/>
      <family val="2"/>
    </font>
    <font>
      <sz val="10"/>
      <color indexed="10"/>
      <name val="Arial"/>
      <family val="2"/>
    </font>
    <font>
      <sz val="8"/>
      <color rgb="FF000000"/>
      <name val="Tahoma"/>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5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ck">
        <color indexed="64"/>
      </left>
      <right style="thick">
        <color indexed="64"/>
      </right>
      <top/>
      <bottom style="thin">
        <color indexed="64"/>
      </bottom>
      <diagonal/>
    </border>
    <border>
      <left/>
      <right style="thick">
        <color indexed="64"/>
      </right>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top style="medium">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s>
  <cellStyleXfs count="2">
    <xf numFmtId="0" fontId="0" fillId="0" borderId="0"/>
    <xf numFmtId="0" fontId="31" fillId="0" borderId="0" applyNumberFormat="0" applyFill="0" applyBorder="0" applyAlignment="0" applyProtection="0">
      <alignment vertical="top"/>
      <protection locked="0"/>
    </xf>
  </cellStyleXfs>
  <cellXfs count="502">
    <xf numFmtId="0" fontId="0" fillId="0" borderId="0" xfId="0"/>
    <xf numFmtId="0" fontId="0" fillId="0" borderId="0" xfId="0" applyAlignment="1">
      <alignment horizontal="center"/>
    </xf>
    <xf numFmtId="0" fontId="4" fillId="0" borderId="0" xfId="0" applyFont="1"/>
    <xf numFmtId="0" fontId="7" fillId="0" borderId="0" xfId="0" applyFont="1" applyAlignment="1">
      <alignment horizontal="justify" wrapText="1"/>
    </xf>
    <xf numFmtId="0" fontId="0" fillId="0" borderId="0" xfId="0" applyAlignment="1"/>
    <xf numFmtId="0" fontId="0" fillId="0" borderId="0" xfId="0" applyBorder="1"/>
    <xf numFmtId="0" fontId="0" fillId="0" borderId="0" xfId="0" applyAlignment="1">
      <alignment wrapText="1"/>
    </xf>
    <xf numFmtId="0" fontId="10" fillId="0" borderId="0" xfId="0" applyFont="1" applyAlignment="1">
      <alignment horizontal="justify"/>
    </xf>
    <xf numFmtId="0" fontId="2" fillId="0" borderId="0" xfId="0" applyFont="1" applyAlignment="1">
      <alignment horizontal="center"/>
    </xf>
    <xf numFmtId="0" fontId="6" fillId="0" borderId="0" xfId="0" applyFont="1" applyAlignment="1">
      <alignment horizontal="left" vertical="center" readingOrder="1"/>
    </xf>
    <xf numFmtId="0" fontId="0" fillId="0" borderId="0" xfId="0" applyAlignment="1">
      <alignment horizontal="left" vertical="center" readingOrder="1"/>
    </xf>
    <xf numFmtId="0" fontId="0" fillId="0" borderId="0" xfId="0" applyAlignment="1">
      <alignment vertical="center"/>
    </xf>
    <xf numFmtId="0" fontId="6" fillId="0" borderId="0" xfId="0" applyFont="1" applyAlignment="1">
      <alignment horizontal="center"/>
    </xf>
    <xf numFmtId="0" fontId="22" fillId="0" borderId="0" xfId="0" applyFont="1"/>
    <xf numFmtId="0" fontId="22" fillId="0" borderId="0" xfId="0" applyFont="1" applyBorder="1"/>
    <xf numFmtId="0" fontId="4" fillId="0" borderId="0" xfId="0" applyFont="1" applyAlignment="1">
      <alignment horizontal="center"/>
    </xf>
    <xf numFmtId="0" fontId="16" fillId="0" borderId="1" xfId="0" applyFont="1" applyBorder="1" applyAlignment="1">
      <alignment horizontal="center" vertical="center" wrapText="1"/>
    </xf>
    <xf numFmtId="0" fontId="29" fillId="0" borderId="0" xfId="0" applyFont="1" applyAlignment="1">
      <alignment vertical="center"/>
    </xf>
    <xf numFmtId="0" fontId="16" fillId="0" borderId="2" xfId="0" applyFont="1" applyBorder="1" applyAlignment="1">
      <alignment horizontal="center" vertical="center" wrapText="1"/>
    </xf>
    <xf numFmtId="49" fontId="16" fillId="0" borderId="3" xfId="0" applyNumberFormat="1" applyFont="1" applyBorder="1" applyAlignment="1">
      <alignment horizontal="center" vertical="center" wrapText="1"/>
    </xf>
    <xf numFmtId="49" fontId="29" fillId="0" borderId="3"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justify" vertical="center" wrapText="1"/>
    </xf>
    <xf numFmtId="164" fontId="10" fillId="0" borderId="4" xfId="0" applyNumberFormat="1" applyFont="1" applyBorder="1" applyAlignment="1">
      <alignment horizontal="justify" vertical="center" wrapText="1"/>
    </xf>
    <xf numFmtId="0" fontId="10" fillId="0" borderId="5" xfId="0" applyFont="1" applyBorder="1" applyAlignment="1">
      <alignment horizontal="left" vertical="center" wrapText="1"/>
    </xf>
    <xf numFmtId="0" fontId="10" fillId="0" borderId="0" xfId="0" applyFont="1" applyAlignment="1">
      <alignment horizontal="left" vertical="center" readingOrder="1"/>
    </xf>
    <xf numFmtId="0" fontId="32" fillId="0" borderId="0" xfId="0" applyFont="1" applyAlignment="1">
      <alignment horizontal="center"/>
    </xf>
    <xf numFmtId="0" fontId="10" fillId="0" borderId="0" xfId="0" applyFont="1" applyAlignment="1">
      <alignment horizontal="left" vertical="top" wrapText="1" readingOrder="1"/>
    </xf>
    <xf numFmtId="0" fontId="34" fillId="0" borderId="0" xfId="0" applyFont="1" applyAlignment="1">
      <alignment horizontal="left" vertical="top" wrapText="1" readingOrder="1"/>
    </xf>
    <xf numFmtId="0" fontId="0" fillId="0" borderId="0" xfId="0" applyFill="1"/>
    <xf numFmtId="0" fontId="12" fillId="0" borderId="6" xfId="0" applyFont="1" applyBorder="1" applyAlignment="1" applyProtection="1">
      <alignment horizontal="center" vertical="center" wrapText="1"/>
      <protection locked="0"/>
    </xf>
    <xf numFmtId="0" fontId="12" fillId="0" borderId="6" xfId="0" applyFont="1" applyBorder="1" applyAlignment="1" applyProtection="1">
      <alignment horizontal="justify" vertical="center" wrapText="1"/>
      <protection locked="0"/>
    </xf>
    <xf numFmtId="0" fontId="9" fillId="0" borderId="6" xfId="0" applyFont="1" applyBorder="1" applyAlignment="1" applyProtection="1">
      <alignment horizontal="center" vertical="center" wrapText="1"/>
      <protection locked="0"/>
    </xf>
    <xf numFmtId="0" fontId="12" fillId="0" borderId="6" xfId="0" applyFont="1" applyBorder="1" applyAlignment="1" applyProtection="1">
      <alignment horizontal="left" vertical="center" wrapText="1" readingOrder="1"/>
      <protection locked="0"/>
    </xf>
    <xf numFmtId="164" fontId="12" fillId="0" borderId="6" xfId="0" applyNumberFormat="1" applyFont="1" applyBorder="1" applyAlignment="1" applyProtection="1">
      <alignment horizontal="right" vertical="center" wrapText="1"/>
      <protection locked="0"/>
    </xf>
    <xf numFmtId="0" fontId="0" fillId="0" borderId="0" xfId="0" applyProtection="1"/>
    <xf numFmtId="0" fontId="0" fillId="0" borderId="0" xfId="0" applyBorder="1" applyProtection="1"/>
    <xf numFmtId="0" fontId="23" fillId="0" borderId="7" xfId="0" applyFont="1" applyBorder="1" applyProtection="1">
      <protection locked="0"/>
    </xf>
    <xf numFmtId="0" fontId="6" fillId="0" borderId="0" xfId="0" applyFont="1" applyAlignment="1" applyProtection="1">
      <alignment horizontal="center" vertical="center"/>
      <protection locked="0"/>
    </xf>
    <xf numFmtId="0" fontId="9" fillId="0" borderId="6" xfId="0" applyFont="1" applyBorder="1" applyAlignment="1" applyProtection="1">
      <alignment horizontal="justify" wrapText="1"/>
      <protection locked="0"/>
    </xf>
    <xf numFmtId="0" fontId="9" fillId="0" borderId="6" xfId="0" applyNumberFormat="1" applyFont="1" applyBorder="1" applyAlignment="1" applyProtection="1">
      <alignment horizontal="justify" wrapText="1"/>
      <protection locked="0"/>
    </xf>
    <xf numFmtId="0" fontId="9" fillId="0" borderId="6" xfId="0" applyFont="1" applyBorder="1" applyAlignment="1" applyProtection="1">
      <alignment horizontal="left" vertical="top" wrapText="1"/>
      <protection locked="0"/>
    </xf>
    <xf numFmtId="164" fontId="9" fillId="0" borderId="6" xfId="0" applyNumberFormat="1" applyFont="1" applyBorder="1" applyAlignment="1" applyProtection="1">
      <alignment horizontal="right" wrapText="1"/>
      <protection locked="0"/>
    </xf>
    <xf numFmtId="0" fontId="9" fillId="0" borderId="6" xfId="0" applyFont="1" applyBorder="1" applyAlignment="1" applyProtection="1">
      <alignment horizontal="left" vertical="center" wrapText="1"/>
      <protection locked="0"/>
    </xf>
    <xf numFmtId="0" fontId="2" fillId="0" borderId="0" xfId="0" applyFont="1" applyAlignment="1" applyProtection="1">
      <alignment horizontal="center"/>
    </xf>
    <xf numFmtId="1" fontId="4" fillId="0" borderId="6" xfId="0" applyNumberFormat="1" applyFont="1" applyBorder="1" applyAlignment="1" applyProtection="1">
      <alignment horizontal="center" vertical="center" wrapText="1"/>
      <protection locked="0"/>
    </xf>
    <xf numFmtId="0" fontId="7" fillId="0" borderId="0" xfId="0" applyFont="1" applyAlignment="1">
      <alignment horizontal="justify"/>
    </xf>
    <xf numFmtId="165" fontId="10" fillId="0" borderId="5" xfId="0" applyNumberFormat="1" applyFont="1" applyBorder="1" applyAlignment="1">
      <alignment horizontal="right" vertical="center" wrapText="1"/>
    </xf>
    <xf numFmtId="165" fontId="10" fillId="0" borderId="8" xfId="0" applyNumberFormat="1" applyFont="1" applyBorder="1" applyAlignment="1">
      <alignment horizontal="right" vertical="center" wrapText="1"/>
    </xf>
    <xf numFmtId="165" fontId="10" fillId="0" borderId="7" xfId="0" applyNumberFormat="1" applyFont="1" applyBorder="1" applyAlignment="1" applyProtection="1">
      <alignment horizontal="right" wrapText="1"/>
      <protection locked="0"/>
    </xf>
    <xf numFmtId="165" fontId="4" fillId="0" borderId="9" xfId="0" applyNumberFormat="1" applyFont="1" applyBorder="1" applyAlignment="1" applyProtection="1">
      <alignment vertical="center" wrapText="1"/>
    </xf>
    <xf numFmtId="165" fontId="4" fillId="0" borderId="7" xfId="0" applyNumberFormat="1" applyFont="1" applyBorder="1" applyAlignment="1" applyProtection="1">
      <alignment vertical="center" wrapText="1"/>
    </xf>
    <xf numFmtId="165" fontId="9" fillId="0" borderId="6" xfId="0" applyNumberFormat="1" applyFont="1" applyBorder="1" applyAlignment="1" applyProtection="1">
      <alignment horizontal="justify" wrapText="1"/>
      <protection locked="0"/>
    </xf>
    <xf numFmtId="165" fontId="9" fillId="0" borderId="6" xfId="0" applyNumberFormat="1" applyFont="1" applyBorder="1" applyAlignment="1" applyProtection="1">
      <alignment horizontal="right" wrapText="1"/>
      <protection locked="0"/>
    </xf>
    <xf numFmtId="165" fontId="9" fillId="0" borderId="6" xfId="0" applyNumberFormat="1" applyFont="1" applyBorder="1" applyAlignment="1" applyProtection="1">
      <alignment wrapText="1"/>
      <protection locked="0"/>
    </xf>
    <xf numFmtId="3" fontId="12" fillId="0" borderId="6" xfId="0" applyNumberFormat="1" applyFont="1" applyBorder="1" applyAlignment="1" applyProtection="1">
      <alignment horizontal="right" vertical="center" wrapText="1"/>
      <protection locked="0"/>
    </xf>
    <xf numFmtId="0" fontId="0" fillId="2" borderId="0" xfId="0" applyFill="1" applyAlignment="1">
      <alignment horizontal="center"/>
    </xf>
    <xf numFmtId="0" fontId="0" fillId="2" borderId="0" xfId="0" applyFill="1"/>
    <xf numFmtId="165" fontId="9" fillId="0" borderId="6" xfId="0" applyNumberFormat="1" applyFont="1" applyBorder="1" applyAlignment="1" applyProtection="1">
      <alignment horizontal="right" wrapText="1"/>
    </xf>
    <xf numFmtId="165" fontId="0" fillId="0" borderId="0" xfId="0" applyNumberFormat="1" applyBorder="1" applyAlignment="1" applyProtection="1">
      <alignment horizontal="right"/>
    </xf>
    <xf numFmtId="165" fontId="26" fillId="0" borderId="10" xfId="0" applyNumberFormat="1" applyFont="1" applyBorder="1" applyAlignment="1" applyProtection="1">
      <alignment horizontal="right"/>
    </xf>
    <xf numFmtId="165" fontId="18" fillId="0" borderId="7" xfId="0" applyNumberFormat="1" applyFont="1" applyBorder="1" applyAlignment="1" applyProtection="1">
      <alignment horizontal="left"/>
      <protection locked="0"/>
    </xf>
    <xf numFmtId="166" fontId="4" fillId="0" borderId="6" xfId="0" applyNumberFormat="1" applyFont="1" applyBorder="1" applyAlignment="1" applyProtection="1">
      <alignment horizontal="center" vertical="center" wrapText="1"/>
      <protection locked="0"/>
    </xf>
    <xf numFmtId="165" fontId="10" fillId="0" borderId="6" xfId="0" applyNumberFormat="1" applyFont="1" applyBorder="1" applyAlignment="1" applyProtection="1">
      <alignment horizontal="right" vertical="center" wrapText="1"/>
      <protection locked="0"/>
    </xf>
    <xf numFmtId="165" fontId="10" fillId="0" borderId="7" xfId="0" applyNumberFormat="1" applyFont="1" applyBorder="1" applyAlignment="1" applyProtection="1">
      <alignment horizontal="right" vertical="center" wrapText="1"/>
      <protection locked="0"/>
    </xf>
    <xf numFmtId="0" fontId="10" fillId="2" borderId="0" xfId="0" applyFont="1" applyFill="1" applyBorder="1" applyAlignment="1" applyProtection="1">
      <alignment horizontal="center" wrapText="1"/>
    </xf>
    <xf numFmtId="0" fontId="0" fillId="2" borderId="0" xfId="0" applyFill="1" applyProtection="1"/>
    <xf numFmtId="0" fontId="10" fillId="2" borderId="0" xfId="0" applyFont="1" applyFill="1" applyAlignment="1">
      <alignment horizontal="left" vertical="center" readingOrder="1"/>
    </xf>
    <xf numFmtId="9" fontId="6" fillId="0" borderId="0" xfId="0" applyNumberFormat="1" applyFont="1" applyAlignment="1" applyProtection="1">
      <alignment horizontal="center" vertical="top" wrapText="1"/>
    </xf>
    <xf numFmtId="9" fontId="0" fillId="2" borderId="0" xfId="0" applyNumberFormat="1" applyFill="1" applyProtection="1"/>
    <xf numFmtId="0" fontId="11" fillId="2" borderId="0" xfId="0" applyFont="1" applyFill="1" applyAlignment="1">
      <alignment horizontal="justify" vertical="top" wrapText="1"/>
    </xf>
    <xf numFmtId="0" fontId="4" fillId="0" borderId="0" xfId="0" applyFont="1" applyAlignment="1" applyProtection="1">
      <alignment horizontal="left" vertical="top" wrapText="1"/>
      <protection locked="0"/>
    </xf>
    <xf numFmtId="0" fontId="4" fillId="0" borderId="0" xfId="0" applyFont="1" applyAlignment="1" applyProtection="1">
      <alignment vertical="top" wrapText="1"/>
      <protection locked="0"/>
    </xf>
    <xf numFmtId="165" fontId="10" fillId="0" borderId="3" xfId="0" applyNumberFormat="1" applyFont="1" applyBorder="1" applyAlignment="1" applyProtection="1">
      <alignment horizontal="right" vertical="center" wrapText="1"/>
    </xf>
    <xf numFmtId="165" fontId="10" fillId="0" borderId="8" xfId="0" applyNumberFormat="1" applyFont="1" applyBorder="1" applyAlignment="1" applyProtection="1">
      <alignment horizontal="right" vertical="center" wrapText="1"/>
    </xf>
    <xf numFmtId="0" fontId="6" fillId="0" borderId="0" xfId="0" applyFont="1" applyBorder="1" applyAlignment="1">
      <alignment horizontal="left" vertical="top" wrapText="1"/>
    </xf>
    <xf numFmtId="0" fontId="0" fillId="0" borderId="0" xfId="0" applyAlignment="1" applyProtection="1"/>
    <xf numFmtId="0" fontId="11" fillId="3" borderId="11" xfId="0" applyFont="1" applyFill="1" applyBorder="1" applyAlignment="1" applyProtection="1">
      <alignment horizontal="center" vertical="center" wrapText="1"/>
    </xf>
    <xf numFmtId="0" fontId="11" fillId="3" borderId="11" xfId="0" applyFont="1" applyFill="1" applyBorder="1" applyAlignment="1" applyProtection="1">
      <alignment horizontal="center" wrapText="1"/>
    </xf>
    <xf numFmtId="165" fontId="12" fillId="0" borderId="6" xfId="0" applyNumberFormat="1" applyFont="1" applyBorder="1" applyAlignment="1" applyProtection="1">
      <alignment horizontal="right" wrapText="1"/>
    </xf>
    <xf numFmtId="0" fontId="22" fillId="0" borderId="0" xfId="0" applyFont="1" applyAlignment="1" applyProtection="1"/>
    <xf numFmtId="0" fontId="22" fillId="0" borderId="0" xfId="0" applyFont="1" applyProtection="1"/>
    <xf numFmtId="0" fontId="26" fillId="0" borderId="0" xfId="0" applyFont="1" applyAlignment="1" applyProtection="1">
      <alignment horizontal="center"/>
    </xf>
    <xf numFmtId="0" fontId="7" fillId="0" borderId="0" xfId="0" applyFont="1" applyAlignment="1" applyProtection="1">
      <alignment horizontal="justify" wrapText="1"/>
    </xf>
    <xf numFmtId="0" fontId="16" fillId="3" borderId="11" xfId="0" applyFont="1" applyFill="1" applyBorder="1" applyAlignment="1" applyProtection="1">
      <alignment horizontal="center" wrapText="1"/>
    </xf>
    <xf numFmtId="165" fontId="38" fillId="0" borderId="7" xfId="0" applyNumberFormat="1" applyFont="1" applyBorder="1" applyAlignment="1" applyProtection="1">
      <alignment horizontal="right"/>
    </xf>
    <xf numFmtId="0" fontId="16" fillId="0" borderId="0" xfId="0" applyFont="1" applyBorder="1" applyAlignment="1" applyProtection="1">
      <alignment horizontal="center" wrapText="1"/>
    </xf>
    <xf numFmtId="165" fontId="28" fillId="0" borderId="10" xfId="0" applyNumberFormat="1" applyFont="1" applyBorder="1" applyAlignment="1" applyProtection="1">
      <alignment wrapText="1"/>
    </xf>
    <xf numFmtId="165" fontId="28" fillId="0" borderId="10" xfId="0" applyNumberFormat="1" applyFont="1" applyBorder="1" applyAlignment="1" applyProtection="1">
      <alignment horizontal="right" wrapText="1"/>
    </xf>
    <xf numFmtId="0" fontId="11" fillId="0" borderId="0" xfId="0" applyFont="1" applyBorder="1" applyAlignment="1" applyProtection="1">
      <alignment horizontal="justify" vertical="top" wrapText="1"/>
      <protection locked="0"/>
    </xf>
    <xf numFmtId="0" fontId="6" fillId="0" borderId="0" xfId="0" applyFont="1" applyAlignment="1" applyProtection="1">
      <alignment horizontal="center" vertical="center"/>
    </xf>
    <xf numFmtId="0" fontId="6" fillId="2" borderId="1" xfId="0" applyFont="1" applyFill="1" applyBorder="1" applyAlignment="1" applyProtection="1">
      <alignment horizontal="justify" vertical="center" wrapText="1"/>
    </xf>
    <xf numFmtId="0" fontId="20" fillId="3" borderId="12" xfId="0" applyFont="1" applyFill="1" applyBorder="1" applyAlignment="1" applyProtection="1">
      <alignment horizontal="center" vertical="center" wrapText="1"/>
    </xf>
    <xf numFmtId="0" fontId="20" fillId="3" borderId="13" xfId="0" applyFont="1" applyFill="1" applyBorder="1" applyAlignment="1" applyProtection="1">
      <alignment horizontal="center" vertical="center" wrapText="1"/>
    </xf>
    <xf numFmtId="0" fontId="24" fillId="3" borderId="14" xfId="0" applyFont="1" applyFill="1" applyBorder="1" applyAlignment="1" applyProtection="1">
      <alignment vertical="center" wrapText="1"/>
    </xf>
    <xf numFmtId="0" fontId="19" fillId="0" borderId="6" xfId="0" applyFont="1" applyBorder="1" applyAlignment="1" applyProtection="1">
      <alignment horizontal="justify" wrapText="1"/>
    </xf>
    <xf numFmtId="0" fontId="19" fillId="0" borderId="7" xfId="0" applyFont="1" applyBorder="1" applyAlignment="1" applyProtection="1">
      <alignment horizontal="justify" wrapText="1"/>
    </xf>
    <xf numFmtId="0" fontId="23" fillId="0" borderId="7" xfId="0" applyFont="1" applyBorder="1" applyAlignment="1" applyProtection="1">
      <alignment horizontal="left"/>
    </xf>
    <xf numFmtId="0" fontId="24" fillId="0" borderId="7" xfId="0" applyFont="1" applyBorder="1" applyAlignment="1" applyProtection="1">
      <alignment horizontal="right"/>
    </xf>
    <xf numFmtId="165" fontId="10" fillId="0" borderId="7" xfId="0" applyNumberFormat="1" applyFont="1" applyBorder="1" applyAlignment="1" applyProtection="1">
      <alignment horizontal="right" wrapText="1"/>
    </xf>
    <xf numFmtId="165" fontId="0" fillId="0" borderId="10" xfId="0" applyNumberFormat="1" applyBorder="1" applyAlignment="1" applyProtection="1">
      <alignment horizontal="right"/>
    </xf>
    <xf numFmtId="0" fontId="6" fillId="0" borderId="0" xfId="0" applyFont="1" applyAlignment="1" applyProtection="1">
      <alignment horizontal="center"/>
    </xf>
    <xf numFmtId="0" fontId="20" fillId="3" borderId="12" xfId="0" applyFont="1" applyFill="1" applyBorder="1" applyAlignment="1" applyProtection="1">
      <alignment horizontal="center" vertical="top" wrapText="1"/>
    </xf>
    <xf numFmtId="0" fontId="24" fillId="0" borderId="13" xfId="0" applyFont="1" applyBorder="1" applyAlignment="1" applyProtection="1">
      <alignment horizontal="center" vertical="top" wrapText="1"/>
    </xf>
    <xf numFmtId="0" fontId="20" fillId="3" borderId="14" xfId="0" applyFont="1" applyFill="1" applyBorder="1" applyAlignment="1" applyProtection="1">
      <alignment horizontal="center" vertical="top" wrapText="1"/>
    </xf>
    <xf numFmtId="6" fontId="4" fillId="0" borderId="10" xfId="0" applyNumberFormat="1" applyFont="1" applyBorder="1" applyAlignment="1" applyProtection="1">
      <alignment horizontal="center" vertical="center" wrapText="1"/>
    </xf>
    <xf numFmtId="0" fontId="11" fillId="0" borderId="0" xfId="0" applyFont="1" applyBorder="1" applyAlignment="1" applyProtection="1">
      <alignment horizontal="right" vertical="center" wrapText="1"/>
    </xf>
    <xf numFmtId="6" fontId="10" fillId="0" borderId="7" xfId="0" applyNumberFormat="1" applyFont="1" applyBorder="1" applyAlignment="1" applyProtection="1">
      <alignment horizontal="center" vertical="center" wrapText="1"/>
    </xf>
    <xf numFmtId="0" fontId="11" fillId="0" borderId="0" xfId="0" applyFont="1" applyBorder="1" applyAlignment="1" applyProtection="1">
      <alignment horizontal="right" vertical="center"/>
    </xf>
    <xf numFmtId="0" fontId="5" fillId="0" borderId="0" xfId="0" applyFont="1" applyAlignment="1" applyProtection="1">
      <alignment vertical="center" wrapText="1"/>
    </xf>
    <xf numFmtId="0" fontId="0" fillId="0" borderId="0" xfId="0" applyBorder="1" applyAlignment="1" applyProtection="1">
      <alignment vertical="center"/>
    </xf>
    <xf numFmtId="6" fontId="16" fillId="0" borderId="10" xfId="0" applyNumberFormat="1" applyFont="1" applyBorder="1" applyAlignment="1" applyProtection="1">
      <alignment horizontal="center" vertical="center" wrapText="1"/>
    </xf>
    <xf numFmtId="0" fontId="20" fillId="0" borderId="0" xfId="0" applyFont="1" applyBorder="1" applyAlignment="1" applyProtection="1">
      <alignment horizontal="right" vertical="center" readingOrder="1"/>
    </xf>
    <xf numFmtId="0" fontId="11" fillId="0" borderId="0" xfId="0" applyFont="1" applyAlignment="1" applyProtection="1">
      <alignment horizontal="right" vertical="center"/>
    </xf>
    <xf numFmtId="0" fontId="16" fillId="0" borderId="0" xfId="0" applyFont="1" applyAlignment="1" applyProtection="1">
      <alignment horizontal="right"/>
    </xf>
    <xf numFmtId="0" fontId="7" fillId="0" borderId="0" xfId="0" applyFont="1" applyAlignment="1" applyProtection="1">
      <alignment horizontal="left" vertical="center"/>
    </xf>
    <xf numFmtId="0" fontId="14" fillId="2" borderId="10" xfId="0" applyFont="1" applyFill="1" applyBorder="1" applyAlignment="1" applyProtection="1">
      <alignment horizontal="center"/>
    </xf>
    <xf numFmtId="0" fontId="11" fillId="0" borderId="13" xfId="0" applyFont="1" applyBorder="1" applyAlignment="1" applyProtection="1">
      <alignment horizontal="center" wrapText="1"/>
    </xf>
    <xf numFmtId="0" fontId="11" fillId="0" borderId="14" xfId="0" applyFont="1" applyBorder="1" applyAlignment="1" applyProtection="1">
      <alignment horizontal="center" wrapText="1"/>
    </xf>
    <xf numFmtId="165" fontId="12" fillId="0" borderId="6" xfId="0" applyNumberFormat="1" applyFont="1" applyBorder="1" applyAlignment="1" applyProtection="1">
      <alignment vertical="center" wrapText="1"/>
    </xf>
    <xf numFmtId="165" fontId="39" fillId="0" borderId="6" xfId="0" applyNumberFormat="1" applyFont="1" applyBorder="1" applyAlignment="1" applyProtection="1">
      <alignment horizontal="right" vertical="center"/>
    </xf>
    <xf numFmtId="165" fontId="9" fillId="0" borderId="10" xfId="0" applyNumberFormat="1" applyFont="1" applyBorder="1" applyAlignment="1" applyProtection="1">
      <alignment wrapText="1"/>
    </xf>
    <xf numFmtId="0" fontId="14" fillId="2" borderId="1" xfId="0" applyFont="1" applyFill="1" applyBorder="1" applyAlignment="1" applyProtection="1">
      <alignment horizontal="center"/>
    </xf>
    <xf numFmtId="0" fontId="19" fillId="3" borderId="13" xfId="0" applyFont="1" applyFill="1" applyBorder="1" applyAlignment="1" applyProtection="1">
      <alignment horizontal="center" vertical="center" wrapText="1"/>
    </xf>
    <xf numFmtId="0" fontId="24" fillId="3" borderId="15" xfId="0" applyFont="1" applyFill="1" applyBorder="1" applyAlignment="1" applyProtection="1">
      <alignment vertical="center" wrapText="1"/>
    </xf>
    <xf numFmtId="0" fontId="24" fillId="3" borderId="16" xfId="0" applyFont="1" applyFill="1" applyBorder="1" applyAlignment="1" applyProtection="1">
      <alignment vertical="center" wrapText="1"/>
    </xf>
    <xf numFmtId="0" fontId="20" fillId="3" borderId="14" xfId="0" applyFont="1" applyFill="1" applyBorder="1" applyAlignment="1" applyProtection="1">
      <alignment horizontal="center" vertical="center" wrapText="1"/>
    </xf>
    <xf numFmtId="0" fontId="9" fillId="0" borderId="0" xfId="0" applyFont="1" applyBorder="1" applyAlignment="1" applyProtection="1">
      <alignment horizontal="right" wrapText="1"/>
    </xf>
    <xf numFmtId="10" fontId="12" fillId="0" borderId="10" xfId="0" applyNumberFormat="1" applyFont="1" applyBorder="1" applyAlignment="1" applyProtection="1">
      <alignment horizontal="center"/>
      <protection locked="0"/>
    </xf>
    <xf numFmtId="0" fontId="12" fillId="0" borderId="6" xfId="0" applyFont="1" applyBorder="1" applyAlignment="1" applyProtection="1">
      <alignment horizontal="left" vertical="center" wrapText="1"/>
      <protection locked="0"/>
    </xf>
    <xf numFmtId="0" fontId="9" fillId="0" borderId="6" xfId="0" applyFont="1" applyBorder="1" applyAlignment="1" applyProtection="1">
      <alignment horizontal="left" wrapText="1"/>
      <protection locked="0"/>
    </xf>
    <xf numFmtId="0" fontId="7" fillId="0" borderId="0" xfId="0" applyFont="1" applyAlignment="1" applyProtection="1">
      <alignment horizontal="center" wrapText="1"/>
    </xf>
    <xf numFmtId="165" fontId="4" fillId="0" borderId="17" xfId="0" applyNumberFormat="1" applyFont="1" applyBorder="1" applyAlignment="1" applyProtection="1">
      <alignment vertical="center"/>
    </xf>
    <xf numFmtId="165" fontId="4" fillId="0" borderId="18" xfId="0" applyNumberFormat="1" applyFont="1" applyBorder="1" applyAlignment="1" applyProtection="1">
      <alignment vertical="center"/>
    </xf>
    <xf numFmtId="165" fontId="6" fillId="0" borderId="19" xfId="0" applyNumberFormat="1" applyFont="1" applyBorder="1" applyAlignment="1">
      <alignment horizontal="right" vertical="top" wrapText="1"/>
    </xf>
    <xf numFmtId="165" fontId="6" fillId="0" borderId="20" xfId="0" applyNumberFormat="1" applyFont="1" applyBorder="1" applyAlignment="1">
      <alignment horizontal="right" vertical="top" wrapText="1"/>
    </xf>
    <xf numFmtId="165" fontId="6" fillId="0" borderId="21" xfId="0" applyNumberFormat="1" applyFont="1" applyBorder="1" applyAlignment="1">
      <alignment horizontal="right" vertical="top" wrapText="1"/>
    </xf>
    <xf numFmtId="165" fontId="6" fillId="0" borderId="22" xfId="0" applyNumberFormat="1" applyFont="1" applyBorder="1" applyAlignment="1">
      <alignment horizontal="right" vertical="top" wrapText="1"/>
    </xf>
    <xf numFmtId="165" fontId="6" fillId="0" borderId="23" xfId="0" applyNumberFormat="1" applyFont="1" applyBorder="1" applyAlignment="1">
      <alignment horizontal="right" vertical="top" wrapText="1"/>
    </xf>
    <xf numFmtId="0" fontId="6" fillId="0" borderId="7" xfId="0" applyFont="1" applyBorder="1" applyAlignment="1">
      <alignment horizontal="right" vertical="top" wrapText="1"/>
    </xf>
    <xf numFmtId="0" fontId="6" fillId="0" borderId="24" xfId="0" applyFont="1" applyBorder="1" applyAlignment="1">
      <alignment horizontal="left" vertical="top" wrapText="1"/>
    </xf>
    <xf numFmtId="165" fontId="6" fillId="0" borderId="25" xfId="0" applyNumberFormat="1" applyFont="1" applyBorder="1" applyAlignment="1">
      <alignment horizontal="right" vertical="top" wrapText="1"/>
    </xf>
    <xf numFmtId="0" fontId="4" fillId="0" borderId="0" xfId="0" applyFont="1" applyProtection="1"/>
    <xf numFmtId="0" fontId="0" fillId="0" borderId="0" xfId="0" applyBorder="1" applyAlignment="1" applyProtection="1">
      <alignment horizontal="center"/>
    </xf>
    <xf numFmtId="0" fontId="15" fillId="0" borderId="0" xfId="0" applyFont="1" applyBorder="1" applyProtection="1"/>
    <xf numFmtId="0" fontId="38" fillId="0" borderId="0" xfId="0" applyFont="1" applyBorder="1" applyAlignment="1" applyProtection="1">
      <alignment horizontal="right"/>
    </xf>
    <xf numFmtId="0" fontId="5" fillId="0" borderId="0" xfId="0" applyFont="1" applyBorder="1" applyAlignment="1" applyProtection="1"/>
    <xf numFmtId="0" fontId="9" fillId="0" borderId="0" xfId="0" applyFont="1" applyBorder="1" applyAlignment="1" applyProtection="1">
      <alignment horizontal="center" wrapText="1"/>
    </xf>
    <xf numFmtId="0" fontId="0" fillId="0" borderId="0" xfId="0" applyBorder="1" applyAlignment="1" applyProtection="1"/>
    <xf numFmtId="0" fontId="4" fillId="0" borderId="0" xfId="0" applyFont="1" applyBorder="1" applyProtection="1"/>
    <xf numFmtId="0" fontId="24" fillId="0" borderId="0" xfId="0" applyFont="1" applyProtection="1"/>
    <xf numFmtId="0" fontId="0" fillId="0" borderId="0" xfId="0" applyAlignment="1" applyProtection="1">
      <alignment vertical="center"/>
    </xf>
    <xf numFmtId="0" fontId="4" fillId="0" borderId="0" xfId="0" applyFont="1" applyBorder="1" applyAlignment="1" applyProtection="1">
      <alignment horizontal="justify" vertical="top" wrapText="1"/>
    </xf>
    <xf numFmtId="0" fontId="4" fillId="0" borderId="0" xfId="0" applyFont="1" applyBorder="1" applyAlignment="1" applyProtection="1">
      <alignment horizontal="center" vertical="center" wrapText="1"/>
    </xf>
    <xf numFmtId="164" fontId="4" fillId="0" borderId="0" xfId="0" applyNumberFormat="1" applyFont="1" applyBorder="1" applyAlignment="1" applyProtection="1">
      <alignment horizontal="center" vertical="center" wrapText="1"/>
    </xf>
    <xf numFmtId="8" fontId="4" fillId="0" borderId="0" xfId="0" applyNumberFormat="1" applyFont="1" applyBorder="1" applyAlignment="1" applyProtection="1">
      <alignment horizontal="center" vertical="center" wrapText="1"/>
    </xf>
    <xf numFmtId="0" fontId="11" fillId="0" borderId="0" xfId="0" applyFont="1" applyBorder="1" applyAlignment="1" applyProtection="1">
      <alignment horizontal="right" wrapText="1"/>
    </xf>
    <xf numFmtId="6" fontId="10" fillId="0" borderId="0" xfId="0" applyNumberFormat="1" applyFont="1" applyBorder="1" applyAlignment="1" applyProtection="1">
      <alignment horizontal="center" wrapText="1"/>
    </xf>
    <xf numFmtId="0" fontId="16" fillId="0" borderId="0" xfId="0" applyFont="1" applyBorder="1" applyAlignment="1" applyProtection="1">
      <alignment horizontal="right" wrapText="1"/>
    </xf>
    <xf numFmtId="0" fontId="0" fillId="0" borderId="26" xfId="0" applyBorder="1" applyProtection="1"/>
    <xf numFmtId="0" fontId="6" fillId="0" borderId="0" xfId="0" applyFont="1" applyAlignment="1" applyProtection="1">
      <alignment horizontal="justify" wrapText="1"/>
    </xf>
    <xf numFmtId="0" fontId="6" fillId="0" borderId="0" xfId="0" applyFont="1" applyBorder="1" applyAlignment="1" applyProtection="1">
      <alignment horizontal="justify" vertical="top" wrapText="1"/>
    </xf>
    <xf numFmtId="0" fontId="29" fillId="0" borderId="0" xfId="0" applyFont="1" applyProtection="1"/>
    <xf numFmtId="0" fontId="9" fillId="0" borderId="0" xfId="0" applyFont="1" applyBorder="1" applyAlignment="1" applyProtection="1">
      <alignment horizontal="justify" wrapText="1"/>
    </xf>
    <xf numFmtId="0" fontId="10" fillId="0" borderId="0" xfId="0" applyFont="1" applyAlignment="1" applyProtection="1">
      <alignment horizontal="justify"/>
    </xf>
    <xf numFmtId="165" fontId="12" fillId="0" borderId="0" xfId="0" applyNumberFormat="1" applyFont="1" applyBorder="1" applyAlignment="1" applyProtection="1">
      <alignment horizontal="right" wrapText="1"/>
    </xf>
    <xf numFmtId="165" fontId="9" fillId="0" borderId="0" xfId="0" applyNumberFormat="1" applyFont="1" applyBorder="1" applyAlignment="1" applyProtection="1">
      <alignment horizontal="right" wrapText="1"/>
    </xf>
    <xf numFmtId="165" fontId="9" fillId="0" borderId="0" xfId="0" applyNumberFormat="1" applyFont="1" applyBorder="1" applyAlignment="1" applyProtection="1">
      <alignment wrapText="1"/>
    </xf>
    <xf numFmtId="0" fontId="10" fillId="0" borderId="0" xfId="0" applyFont="1" applyBorder="1" applyAlignment="1" applyProtection="1">
      <alignment horizontal="center" wrapText="1"/>
    </xf>
    <xf numFmtId="0" fontId="5" fillId="2" borderId="0" xfId="0" applyFont="1" applyFill="1" applyProtection="1"/>
    <xf numFmtId="0" fontId="4" fillId="0" borderId="0" xfId="0" applyFont="1" applyAlignment="1" applyProtection="1">
      <alignment horizontal="justify"/>
    </xf>
    <xf numFmtId="0" fontId="8" fillId="0" borderId="0" xfId="0" applyFont="1" applyBorder="1" applyAlignment="1" applyProtection="1">
      <alignment horizontal="justify" wrapText="1"/>
    </xf>
    <xf numFmtId="0" fontId="0" fillId="0" borderId="0" xfId="0" applyBorder="1" applyAlignment="1" applyProtection="1">
      <alignment horizontal="center" vertical="center" wrapText="1"/>
    </xf>
    <xf numFmtId="0" fontId="24" fillId="0" borderId="0" xfId="0" applyFont="1" applyBorder="1" applyAlignment="1" applyProtection="1">
      <alignment horizontal="right"/>
    </xf>
    <xf numFmtId="165" fontId="10" fillId="0" borderId="0" xfId="0" applyNumberFormat="1" applyFont="1" applyBorder="1" applyAlignment="1" applyProtection="1">
      <alignment horizontal="right" wrapText="1"/>
    </xf>
    <xf numFmtId="164" fontId="0" fillId="0" borderId="0" xfId="0" applyNumberFormat="1" applyBorder="1" applyAlignment="1" applyProtection="1">
      <alignment horizontal="center"/>
    </xf>
    <xf numFmtId="0" fontId="0" fillId="0" borderId="0" xfId="0" applyAlignment="1" applyProtection="1">
      <alignment wrapText="1"/>
    </xf>
    <xf numFmtId="0" fontId="22" fillId="0" borderId="0" xfId="0" applyFont="1" applyBorder="1" applyProtection="1"/>
    <xf numFmtId="0" fontId="10" fillId="0" borderId="0" xfId="0" applyFont="1" applyBorder="1" applyAlignment="1" applyProtection="1">
      <alignment horizontal="left"/>
    </xf>
    <xf numFmtId="0" fontId="10" fillId="0" borderId="0" xfId="0" applyFont="1" applyBorder="1" applyAlignment="1" applyProtection="1">
      <alignment horizontal="left" wrapText="1"/>
    </xf>
    <xf numFmtId="0" fontId="4" fillId="0" borderId="27" xfId="0" applyFont="1" applyBorder="1" applyAlignment="1" applyProtection="1">
      <alignment readingOrder="1"/>
    </xf>
    <xf numFmtId="0" fontId="4" fillId="0" borderId="0" xfId="0" applyFont="1" applyBorder="1" applyAlignment="1" applyProtection="1">
      <alignment readingOrder="1"/>
    </xf>
    <xf numFmtId="0" fontId="17" fillId="0" borderId="0" xfId="0" applyFont="1" applyBorder="1" applyAlignment="1" applyProtection="1">
      <alignment horizontal="center"/>
    </xf>
    <xf numFmtId="0" fontId="1" fillId="0" borderId="0" xfId="0" applyFont="1" applyFill="1" applyAlignment="1"/>
    <xf numFmtId="6" fontId="10" fillId="0" borderId="8" xfId="0" applyNumberFormat="1" applyFont="1" applyBorder="1" applyAlignment="1">
      <alignment horizontal="right" vertical="center" wrapText="1"/>
    </xf>
    <xf numFmtId="0" fontId="6" fillId="0" borderId="0" xfId="0" applyFont="1" applyAlignment="1">
      <alignment horizontal="left" vertical="top" wrapText="1"/>
    </xf>
    <xf numFmtId="0" fontId="15" fillId="0" borderId="0" xfId="0" applyFont="1" applyAlignment="1">
      <alignment vertical="top" wrapText="1"/>
    </xf>
    <xf numFmtId="0" fontId="6" fillId="0" borderId="0" xfId="0" applyFont="1" applyAlignment="1">
      <alignment horizontal="left" vertical="top"/>
    </xf>
    <xf numFmtId="0" fontId="0" fillId="0" borderId="0" xfId="0" applyAlignment="1">
      <alignment horizontal="left"/>
    </xf>
    <xf numFmtId="0" fontId="42" fillId="4" borderId="28" xfId="0" applyFont="1" applyFill="1" applyBorder="1" applyAlignment="1" applyProtection="1">
      <alignment horizontal="center"/>
      <protection locked="0"/>
    </xf>
    <xf numFmtId="0" fontId="0" fillId="4" borderId="29" xfId="0" applyFill="1" applyBorder="1" applyProtection="1">
      <protection locked="0"/>
    </xf>
    <xf numFmtId="0" fontId="0" fillId="4" borderId="30" xfId="0" applyFill="1" applyBorder="1" applyAlignment="1" applyProtection="1">
      <alignment horizontal="left"/>
      <protection locked="0"/>
    </xf>
    <xf numFmtId="0" fontId="0" fillId="4" borderId="0" xfId="0" applyFill="1" applyBorder="1" applyProtection="1">
      <protection locked="0"/>
    </xf>
    <xf numFmtId="14" fontId="0" fillId="4" borderId="29" xfId="0" applyNumberFormat="1" applyFill="1" applyBorder="1" applyProtection="1">
      <protection locked="0"/>
    </xf>
    <xf numFmtId="14" fontId="0" fillId="4" borderId="30" xfId="0" applyNumberFormat="1" applyFill="1" applyBorder="1" applyProtection="1">
      <protection locked="0"/>
    </xf>
    <xf numFmtId="0" fontId="0" fillId="4" borderId="30" xfId="0" applyFill="1" applyBorder="1" applyProtection="1">
      <protection locked="0"/>
    </xf>
    <xf numFmtId="44" fontId="0" fillId="4" borderId="29" xfId="0" applyNumberFormat="1" applyFill="1" applyBorder="1" applyProtection="1">
      <protection locked="0"/>
    </xf>
    <xf numFmtId="0" fontId="6" fillId="0" borderId="0" xfId="0" applyFont="1" applyFill="1" applyAlignment="1" applyProtection="1">
      <alignment horizontal="left"/>
    </xf>
    <xf numFmtId="0" fontId="0" fillId="0" borderId="0" xfId="0" applyFill="1" applyBorder="1" applyProtection="1"/>
    <xf numFmtId="0" fontId="6" fillId="0" borderId="0" xfId="0" applyFont="1" applyAlignment="1" applyProtection="1">
      <alignment horizontal="left"/>
    </xf>
    <xf numFmtId="0" fontId="6" fillId="0" borderId="0" xfId="0" applyFont="1" applyProtection="1"/>
    <xf numFmtId="15" fontId="0" fillId="0" borderId="0" xfId="0" applyNumberFormat="1" applyFill="1" applyBorder="1" applyAlignment="1" applyProtection="1">
      <alignment horizontal="left"/>
    </xf>
    <xf numFmtId="0" fontId="31" fillId="0" borderId="0" xfId="1" applyFill="1" applyBorder="1" applyAlignment="1" applyProtection="1"/>
    <xf numFmtId="0" fontId="42" fillId="0" borderId="0" xfId="0" applyFont="1" applyAlignment="1" applyProtection="1">
      <alignment horizontal="center"/>
    </xf>
    <xf numFmtId="0" fontId="0" fillId="0" borderId="0" xfId="0" applyFill="1" applyProtection="1"/>
    <xf numFmtId="0" fontId="0" fillId="0" borderId="0" xfId="0" applyAlignment="1" applyProtection="1">
      <alignment horizontal="right"/>
    </xf>
    <xf numFmtId="0" fontId="6" fillId="0" borderId="0" xfId="0" applyFont="1" applyFill="1" applyProtection="1"/>
    <xf numFmtId="0" fontId="0" fillId="0" borderId="0" xfId="0" applyFill="1" applyAlignment="1" applyProtection="1">
      <alignment horizontal="right"/>
    </xf>
    <xf numFmtId="0" fontId="6" fillId="0" borderId="0" xfId="0" applyFont="1" applyAlignment="1" applyProtection="1">
      <alignment wrapText="1"/>
    </xf>
    <xf numFmtId="14" fontId="0" fillId="0" borderId="0" xfId="0" applyNumberFormat="1" applyFill="1" applyProtection="1"/>
    <xf numFmtId="38" fontId="0" fillId="0" borderId="0" xfId="0" applyNumberFormat="1" applyBorder="1" applyProtection="1"/>
    <xf numFmtId="0" fontId="0" fillId="0" borderId="0" xfId="0" applyFont="1" applyFill="1" applyAlignment="1"/>
    <xf numFmtId="0" fontId="4" fillId="0" borderId="0" xfId="0" applyFont="1" applyAlignment="1" applyProtection="1">
      <alignment horizontal="right"/>
    </xf>
    <xf numFmtId="0" fontId="4" fillId="4" borderId="29" xfId="0" applyFont="1" applyFill="1" applyBorder="1" applyProtection="1">
      <protection locked="0"/>
    </xf>
    <xf numFmtId="0" fontId="4" fillId="0" borderId="0" xfId="0" applyFont="1" applyAlignment="1"/>
    <xf numFmtId="0" fontId="4" fillId="0" borderId="0" xfId="0" applyFont="1" applyFill="1" applyAlignment="1"/>
    <xf numFmtId="0" fontId="0" fillId="0" borderId="31" xfId="0" applyFill="1" applyBorder="1" applyAlignment="1"/>
    <xf numFmtId="165" fontId="10" fillId="5" borderId="3" xfId="0" applyNumberFormat="1" applyFont="1" applyFill="1" applyBorder="1" applyAlignment="1" applyProtection="1">
      <alignment horizontal="right" vertical="center" wrapText="1"/>
    </xf>
    <xf numFmtId="165" fontId="10" fillId="4" borderId="3" xfId="0" applyNumberFormat="1" applyFont="1" applyFill="1" applyBorder="1" applyAlignment="1" applyProtection="1">
      <alignment horizontal="right" vertical="center" wrapText="1"/>
      <protection locked="0"/>
    </xf>
    <xf numFmtId="165" fontId="10" fillId="5" borderId="8" xfId="0" applyNumberFormat="1" applyFont="1" applyFill="1" applyBorder="1" applyAlignment="1" applyProtection="1">
      <alignment horizontal="right" vertical="center" wrapText="1"/>
    </xf>
    <xf numFmtId="1" fontId="1" fillId="4" borderId="29" xfId="0" applyNumberFormat="1" applyFont="1" applyFill="1" applyBorder="1" applyAlignment="1" applyProtection="1">
      <alignment horizontal="left"/>
      <protection locked="0"/>
    </xf>
    <xf numFmtId="0" fontId="1" fillId="4" borderId="29" xfId="0" applyFont="1" applyFill="1" applyBorder="1" applyProtection="1">
      <protection locked="0"/>
    </xf>
    <xf numFmtId="0" fontId="4" fillId="4" borderId="7" xfId="0" applyFont="1" applyFill="1" applyBorder="1" applyAlignment="1" applyProtection="1">
      <alignment horizontal="left"/>
      <protection locked="0"/>
    </xf>
    <xf numFmtId="0" fontId="0" fillId="4" borderId="7" xfId="0" applyFill="1" applyBorder="1" applyAlignment="1" applyProtection="1">
      <alignment horizontal="left"/>
      <protection locked="0"/>
    </xf>
    <xf numFmtId="0" fontId="0" fillId="4" borderId="32" xfId="0" applyFill="1" applyBorder="1" applyAlignment="1" applyProtection="1">
      <protection locked="0"/>
    </xf>
    <xf numFmtId="0" fontId="0" fillId="4" borderId="30" xfId="0" applyFill="1" applyBorder="1" applyAlignment="1" applyProtection="1">
      <protection locked="0"/>
    </xf>
    <xf numFmtId="0" fontId="0" fillId="4" borderId="21" xfId="0" applyFill="1" applyBorder="1" applyAlignment="1" applyProtection="1">
      <protection locked="0"/>
    </xf>
    <xf numFmtId="0" fontId="6" fillId="0" borderId="0" xfId="0" applyFont="1" applyAlignment="1">
      <alignment horizontal="center"/>
    </xf>
    <xf numFmtId="0" fontId="0" fillId="0" borderId="0" xfId="0" applyAlignment="1"/>
    <xf numFmtId="0" fontId="43" fillId="0" borderId="0" xfId="0" applyFont="1" applyAlignment="1">
      <alignment wrapText="1"/>
    </xf>
    <xf numFmtId="0" fontId="0" fillId="0" borderId="32" xfId="0" applyFill="1" applyBorder="1" applyAlignment="1">
      <alignment horizontal="left"/>
    </xf>
    <xf numFmtId="0" fontId="0" fillId="0" borderId="30" xfId="0" applyFill="1" applyBorder="1" applyAlignment="1">
      <alignment horizontal="left"/>
    </xf>
    <xf numFmtId="0" fontId="0" fillId="0" borderId="21" xfId="0" applyFill="1" applyBorder="1" applyAlignment="1">
      <alignment horizontal="left"/>
    </xf>
    <xf numFmtId="0" fontId="0" fillId="4" borderId="32" xfId="0" applyFont="1" applyFill="1" applyBorder="1" applyAlignment="1" applyProtection="1">
      <protection locked="0"/>
    </xf>
    <xf numFmtId="0" fontId="1" fillId="4" borderId="30" xfId="0" applyFont="1" applyFill="1" applyBorder="1" applyAlignment="1" applyProtection="1">
      <protection locked="0"/>
    </xf>
    <xf numFmtId="0" fontId="1" fillId="4" borderId="21" xfId="0" applyFont="1" applyFill="1" applyBorder="1" applyAlignment="1" applyProtection="1">
      <protection locked="0"/>
    </xf>
    <xf numFmtId="0" fontId="1" fillId="4" borderId="32" xfId="0" applyFont="1" applyFill="1" applyBorder="1" applyAlignment="1" applyProtection="1">
      <protection locked="0"/>
    </xf>
    <xf numFmtId="0" fontId="2" fillId="0" borderId="0" xfId="0" applyFont="1" applyAlignment="1">
      <alignment horizontal="center" wrapText="1"/>
    </xf>
    <xf numFmtId="0" fontId="0" fillId="0" borderId="0" xfId="0" applyAlignment="1">
      <alignment wrapText="1"/>
    </xf>
    <xf numFmtId="0" fontId="6"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justify" vertical="top" wrapText="1"/>
    </xf>
    <xf numFmtId="0" fontId="0" fillId="0" borderId="0" xfId="0" applyAlignment="1">
      <alignment vertical="top" wrapText="1"/>
    </xf>
    <xf numFmtId="0" fontId="4" fillId="0" borderId="0" xfId="0" applyFont="1" applyAlignment="1">
      <alignment horizontal="left" vertical="top" wrapText="1"/>
    </xf>
    <xf numFmtId="0" fontId="0" fillId="0" borderId="0" xfId="0" applyAlignment="1">
      <alignment horizontal="left" vertical="top" wrapText="1"/>
    </xf>
    <xf numFmtId="0" fontId="31" fillId="0" borderId="0" xfId="1" applyAlignment="1" applyProtection="1">
      <alignment vertical="top" wrapText="1"/>
    </xf>
    <xf numFmtId="0" fontId="30" fillId="0" borderId="35" xfId="0" applyFont="1" applyBorder="1" applyAlignment="1">
      <alignment horizontal="center" vertical="top" wrapText="1"/>
    </xf>
    <xf numFmtId="0" fontId="0" fillId="0" borderId="27" xfId="0" applyBorder="1" applyAlignment="1"/>
    <xf numFmtId="0" fontId="0" fillId="0" borderId="36" xfId="0" applyBorder="1" applyAlignment="1"/>
    <xf numFmtId="0" fontId="45" fillId="0" borderId="31" xfId="0" applyFont="1" applyBorder="1" applyAlignment="1">
      <alignment horizontal="justify" vertical="top" wrapText="1"/>
    </xf>
    <xf numFmtId="0" fontId="0" fillId="0" borderId="0" xfId="0" applyBorder="1" applyAlignment="1">
      <alignment wrapText="1"/>
    </xf>
    <xf numFmtId="0" fontId="0" fillId="0" borderId="33" xfId="0" applyBorder="1" applyAlignment="1">
      <alignment wrapText="1"/>
    </xf>
    <xf numFmtId="0" fontId="6" fillId="0" borderId="0" xfId="0" applyFont="1" applyAlignment="1">
      <alignment horizontal="justify" vertical="top" wrapText="1"/>
    </xf>
    <xf numFmtId="0" fontId="45" fillId="0" borderId="9" xfId="0" applyFont="1" applyBorder="1" applyAlignment="1">
      <alignment horizontal="justify" vertical="top" wrapText="1"/>
    </xf>
    <xf numFmtId="0" fontId="0" fillId="0" borderId="29" xfId="0" applyBorder="1" applyAlignment="1">
      <alignment wrapText="1"/>
    </xf>
    <xf numFmtId="0" fontId="0" fillId="0" borderId="34" xfId="0" applyBorder="1" applyAlignment="1">
      <alignment wrapText="1"/>
    </xf>
    <xf numFmtId="0" fontId="4" fillId="0" borderId="0" xfId="0" applyFont="1" applyAlignment="1">
      <alignment horizontal="left" vertical="top" wrapText="1" readingOrder="1"/>
    </xf>
    <xf numFmtId="0" fontId="0" fillId="0" borderId="0" xfId="0" applyAlignment="1">
      <alignment vertical="top" wrapText="1" readingOrder="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49" fontId="16" fillId="0" borderId="4"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0" fontId="6" fillId="0" borderId="32" xfId="0" applyFont="1" applyBorder="1" applyAlignment="1">
      <alignment horizontal="left" vertical="top" wrapText="1"/>
    </xf>
    <xf numFmtId="0" fontId="6" fillId="0" borderId="30" xfId="0" applyFont="1" applyBorder="1" applyAlignment="1">
      <alignment horizontal="left" vertical="top" wrapText="1"/>
    </xf>
    <xf numFmtId="0" fontId="6" fillId="0" borderId="21" xfId="0" applyFont="1" applyBorder="1" applyAlignment="1">
      <alignment horizontal="left" vertical="top" wrapText="1"/>
    </xf>
    <xf numFmtId="0" fontId="6" fillId="0" borderId="35" xfId="0" applyFont="1" applyBorder="1" applyAlignment="1">
      <alignment horizontal="left" vertical="top" wrapText="1"/>
    </xf>
    <xf numFmtId="0" fontId="6" fillId="0" borderId="36" xfId="0" applyFont="1" applyBorder="1" applyAlignment="1">
      <alignment horizontal="left" vertical="top" wrapText="1"/>
    </xf>
    <xf numFmtId="0" fontId="6" fillId="0" borderId="31" xfId="0" applyFont="1" applyFill="1" applyBorder="1" applyAlignment="1">
      <alignment horizontal="left" vertical="top" wrapText="1"/>
    </xf>
    <xf numFmtId="0" fontId="6" fillId="0" borderId="33" xfId="0" applyFont="1" applyFill="1" applyBorder="1" applyAlignment="1">
      <alignment horizontal="left" vertical="top" wrapText="1"/>
    </xf>
    <xf numFmtId="0" fontId="5" fillId="0" borderId="41" xfId="0" applyFont="1" applyBorder="1" applyAlignment="1">
      <alignment horizontal="center" wrapText="1"/>
    </xf>
    <xf numFmtId="0" fontId="0" fillId="0" borderId="41" xfId="0" applyBorder="1" applyAlignment="1">
      <alignment wrapText="1"/>
    </xf>
    <xf numFmtId="0" fontId="10" fillId="0" borderId="0" xfId="0" applyFont="1" applyAlignment="1">
      <alignment horizontal="justify" wrapText="1"/>
    </xf>
    <xf numFmtId="0" fontId="0" fillId="0" borderId="30" xfId="0" applyBorder="1" applyAlignment="1">
      <alignment vertical="top" wrapText="1"/>
    </xf>
    <xf numFmtId="165" fontId="6" fillId="0" borderId="32" xfId="0" applyNumberFormat="1" applyFont="1" applyBorder="1" applyAlignment="1">
      <alignment horizontal="left" vertical="top" wrapText="1"/>
    </xf>
    <xf numFmtId="165" fontId="6" fillId="0" borderId="30" xfId="0" applyNumberFormat="1" applyFont="1" applyBorder="1" applyAlignment="1">
      <alignment horizontal="left" vertical="top" wrapText="1"/>
    </xf>
    <xf numFmtId="0" fontId="6" fillId="0" borderId="0"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34" xfId="0" applyFont="1" applyFill="1" applyBorder="1" applyAlignment="1">
      <alignment horizontal="left" vertical="top" wrapText="1"/>
    </xf>
    <xf numFmtId="0" fontId="6" fillId="0" borderId="32" xfId="0" applyNumberFormat="1" applyFont="1" applyFill="1" applyBorder="1" applyAlignment="1" applyProtection="1">
      <alignment horizontal="left"/>
    </xf>
    <xf numFmtId="0" fontId="4" fillId="0" borderId="30" xfId="0" applyNumberFormat="1" applyFont="1" applyFill="1" applyBorder="1" applyAlignment="1" applyProtection="1">
      <alignment horizontal="left"/>
    </xf>
    <xf numFmtId="0" fontId="4" fillId="0" borderId="21" xfId="0" applyNumberFormat="1" applyFont="1" applyFill="1" applyBorder="1" applyAlignment="1" applyProtection="1">
      <alignment horizontal="left"/>
    </xf>
    <xf numFmtId="0" fontId="6" fillId="0" borderId="27" xfId="0" applyFont="1" applyBorder="1" applyAlignment="1">
      <alignment horizontal="left" vertical="top" wrapText="1"/>
    </xf>
    <xf numFmtId="0" fontId="6" fillId="0" borderId="9" xfId="0" applyFont="1" applyBorder="1" applyAlignment="1">
      <alignment horizontal="left" vertical="top" wrapText="1"/>
    </xf>
    <xf numFmtId="0" fontId="6" fillId="0" borderId="29" xfId="0" applyFont="1" applyBorder="1" applyAlignment="1">
      <alignment horizontal="left" vertical="top" wrapText="1"/>
    </xf>
    <xf numFmtId="0" fontId="6" fillId="0" borderId="12" xfId="0" applyFont="1" applyBorder="1" applyAlignment="1">
      <alignment horizontal="center" vertical="top" wrapText="1"/>
    </xf>
    <xf numFmtId="0" fontId="6" fillId="0" borderId="6" xfId="0" applyFont="1" applyBorder="1" applyAlignment="1">
      <alignment horizontal="center" vertical="top" wrapText="1"/>
    </xf>
    <xf numFmtId="165" fontId="6" fillId="0" borderId="12" xfId="0" applyNumberFormat="1" applyFont="1" applyBorder="1" applyAlignment="1">
      <alignment horizontal="center" vertical="top" wrapText="1"/>
    </xf>
    <xf numFmtId="165" fontId="6" fillId="0" borderId="6" xfId="0" applyNumberFormat="1" applyFont="1" applyBorder="1" applyAlignment="1">
      <alignment horizontal="center" vertical="top" wrapText="1"/>
    </xf>
    <xf numFmtId="0" fontId="0" fillId="0" borderId="6" xfId="0" applyBorder="1" applyAlignment="1">
      <alignment horizontal="center" vertical="top" wrapText="1"/>
    </xf>
    <xf numFmtId="0" fontId="6" fillId="0" borderId="36" xfId="0" applyFont="1" applyBorder="1" applyAlignment="1">
      <alignment horizontal="center" vertical="top" wrapText="1"/>
    </xf>
    <xf numFmtId="0" fontId="6" fillId="0" borderId="34" xfId="0" applyFont="1" applyBorder="1" applyAlignment="1">
      <alignment horizontal="center" vertical="top" wrapText="1"/>
    </xf>
    <xf numFmtId="0" fontId="4" fillId="0" borderId="32" xfId="0" applyFont="1" applyBorder="1" applyAlignment="1" applyProtection="1">
      <alignment readingOrder="1"/>
    </xf>
    <xf numFmtId="0" fontId="0" fillId="0" borderId="30" xfId="0" applyBorder="1" applyAlignment="1" applyProtection="1">
      <alignment readingOrder="1"/>
    </xf>
    <xf numFmtId="0" fontId="35" fillId="0" borderId="32" xfId="0" applyNumberFormat="1" applyFont="1" applyBorder="1" applyAlignment="1" applyProtection="1">
      <alignment horizontal="left" vertical="center"/>
    </xf>
    <xf numFmtId="0" fontId="35" fillId="0" borderId="30" xfId="0" applyNumberFormat="1" applyFont="1" applyBorder="1" applyAlignment="1" applyProtection="1">
      <alignment horizontal="left" vertical="center"/>
    </xf>
    <xf numFmtId="0" fontId="35" fillId="0" borderId="21" xfId="0" applyNumberFormat="1" applyFont="1" applyBorder="1" applyAlignment="1" applyProtection="1">
      <alignment horizontal="left" vertical="center"/>
    </xf>
    <xf numFmtId="0" fontId="3" fillId="0" borderId="0" xfId="0" applyFont="1" applyAlignment="1" applyProtection="1">
      <alignment horizontal="center"/>
    </xf>
    <xf numFmtId="0" fontId="0" fillId="0" borderId="0" xfId="0" applyAlignment="1" applyProtection="1"/>
    <xf numFmtId="165" fontId="9" fillId="0" borderId="1" xfId="0" applyNumberFormat="1" applyFont="1" applyBorder="1" applyAlignment="1" applyProtection="1">
      <alignment horizontal="right"/>
    </xf>
    <xf numFmtId="165" fontId="0" fillId="0" borderId="3" xfId="0" applyNumberFormat="1" applyBorder="1" applyAlignment="1" applyProtection="1">
      <alignment horizontal="right"/>
    </xf>
    <xf numFmtId="0" fontId="11" fillId="0" borderId="12" xfId="0" applyFont="1" applyBorder="1" applyAlignment="1" applyProtection="1">
      <alignment horizontal="center" wrapText="1"/>
    </xf>
    <xf numFmtId="0" fontId="0" fillId="0" borderId="13" xfId="0" applyBorder="1" applyAlignment="1" applyProtection="1">
      <alignment wrapText="1"/>
    </xf>
    <xf numFmtId="0" fontId="0" fillId="0" borderId="14" xfId="0" applyBorder="1" applyAlignment="1" applyProtection="1">
      <alignment wrapText="1"/>
    </xf>
    <xf numFmtId="0" fontId="11" fillId="0" borderId="4" xfId="0" applyFont="1" applyBorder="1" applyAlignment="1" applyProtection="1">
      <alignment horizontal="center"/>
    </xf>
    <xf numFmtId="0" fontId="0" fillId="0" borderId="28" xfId="0" applyBorder="1" applyAlignment="1" applyProtection="1">
      <alignment horizontal="center"/>
    </xf>
    <xf numFmtId="0" fontId="0" fillId="0" borderId="5" xfId="0" applyBorder="1" applyAlignment="1" applyProtection="1">
      <alignment horizontal="center"/>
    </xf>
    <xf numFmtId="0" fontId="16" fillId="0" borderId="37" xfId="0" applyFont="1" applyBorder="1" applyAlignment="1" applyProtection="1">
      <alignment horizontal="center"/>
    </xf>
    <xf numFmtId="0" fontId="0" fillId="0" borderId="42" xfId="0" applyBorder="1" applyAlignment="1" applyProtection="1"/>
    <xf numFmtId="0" fontId="0" fillId="0" borderId="38" xfId="0" applyBorder="1" applyAlignment="1" applyProtection="1"/>
    <xf numFmtId="0" fontId="0" fillId="0" borderId="4" xfId="0" applyBorder="1" applyAlignment="1" applyProtection="1"/>
    <xf numFmtId="0" fontId="0" fillId="0" borderId="28" xfId="0" applyBorder="1" applyAlignment="1" applyProtection="1"/>
    <xf numFmtId="0" fontId="0" fillId="0" borderId="5" xfId="0" applyBorder="1" applyAlignment="1" applyProtection="1"/>
    <xf numFmtId="0" fontId="11" fillId="0" borderId="27" xfId="0" applyFont="1" applyBorder="1" applyAlignment="1" applyProtection="1">
      <alignment horizontal="center" wrapText="1"/>
    </xf>
    <xf numFmtId="0" fontId="0" fillId="0" borderId="0" xfId="0" applyBorder="1" applyAlignment="1" applyProtection="1">
      <alignment horizontal="center"/>
    </xf>
    <xf numFmtId="0" fontId="0" fillId="0" borderId="26" xfId="0" applyBorder="1" applyAlignment="1" applyProtection="1">
      <alignment horizontal="center"/>
    </xf>
    <xf numFmtId="0" fontId="0" fillId="0" borderId="13" xfId="0" applyBorder="1" applyAlignment="1" applyProtection="1">
      <alignment horizontal="center" wrapText="1"/>
    </xf>
    <xf numFmtId="0" fontId="0" fillId="0" borderId="14" xfId="0" applyBorder="1" applyAlignment="1" applyProtection="1">
      <alignment horizontal="center" wrapText="1"/>
    </xf>
    <xf numFmtId="0" fontId="0" fillId="0" borderId="13" xfId="0" applyBorder="1" applyAlignment="1" applyProtection="1"/>
    <xf numFmtId="0" fontId="0" fillId="0" borderId="14" xfId="0" applyBorder="1" applyAlignment="1" applyProtection="1"/>
    <xf numFmtId="0" fontId="6" fillId="0" borderId="39" xfId="0" applyFont="1" applyFill="1" applyBorder="1" applyAlignment="1" applyProtection="1">
      <alignment horizontal="left"/>
    </xf>
    <xf numFmtId="0" fontId="0" fillId="0" borderId="0" xfId="0" applyBorder="1" applyAlignment="1" applyProtection="1">
      <alignment horizontal="left"/>
    </xf>
    <xf numFmtId="0" fontId="6" fillId="0" borderId="12" xfId="0" applyFont="1" applyBorder="1" applyAlignment="1" applyProtection="1">
      <alignment horizontal="center" wrapText="1"/>
    </xf>
    <xf numFmtId="0" fontId="4" fillId="0" borderId="9" xfId="0" applyFont="1" applyBorder="1" applyAlignment="1" applyProtection="1">
      <alignment readingOrder="1"/>
    </xf>
    <xf numFmtId="0" fontId="0" fillId="0" borderId="29" xfId="0" applyBorder="1" applyAlignment="1" applyProtection="1">
      <alignment readingOrder="1"/>
    </xf>
    <xf numFmtId="0" fontId="12" fillId="0" borderId="7" xfId="0" applyFont="1" applyBorder="1" applyAlignment="1" applyProtection="1">
      <alignment horizontal="left" vertical="top" wrapText="1" readingOrder="1"/>
      <protection locked="0"/>
    </xf>
    <xf numFmtId="0" fontId="0" fillId="0" borderId="7" xfId="0" applyBorder="1" applyAlignment="1" applyProtection="1">
      <alignment vertical="top" wrapText="1" readingOrder="1"/>
      <protection locked="0"/>
    </xf>
    <xf numFmtId="0" fontId="16" fillId="0" borderId="4" xfId="0" applyFont="1" applyBorder="1" applyAlignment="1" applyProtection="1">
      <alignment horizontal="center" wrapText="1"/>
    </xf>
    <xf numFmtId="0" fontId="16" fillId="0" borderId="5" xfId="0" applyFont="1" applyBorder="1" applyAlignment="1" applyProtection="1">
      <alignment horizontal="center" wrapText="1"/>
    </xf>
    <xf numFmtId="0" fontId="40" fillId="0" borderId="32" xfId="0" applyFont="1" applyFill="1" applyBorder="1" applyAlignment="1" applyProtection="1">
      <alignment horizontal="right" vertical="center"/>
    </xf>
    <xf numFmtId="0" fontId="41" fillId="0" borderId="30" xfId="0" applyFont="1" applyFill="1" applyBorder="1" applyAlignment="1" applyProtection="1">
      <alignment horizontal="right" vertical="center"/>
    </xf>
    <xf numFmtId="0" fontId="41" fillId="0" borderId="21" xfId="0" applyFont="1" applyFill="1" applyBorder="1" applyAlignment="1" applyProtection="1">
      <alignment horizontal="right" vertical="center"/>
    </xf>
    <xf numFmtId="0" fontId="18" fillId="0" borderId="32" xfId="0" applyFont="1" applyBorder="1" applyAlignment="1" applyProtection="1">
      <alignment horizontal="left"/>
    </xf>
    <xf numFmtId="0" fontId="6" fillId="0" borderId="30" xfId="0" applyFont="1" applyBorder="1" applyAlignment="1" applyProtection="1">
      <alignment horizontal="left"/>
    </xf>
    <xf numFmtId="0" fontId="6" fillId="0" borderId="21" xfId="0" applyFont="1" applyBorder="1" applyAlignment="1" applyProtection="1">
      <alignment horizontal="left"/>
    </xf>
    <xf numFmtId="0" fontId="4" fillId="0" borderId="9" xfId="0" applyFont="1" applyBorder="1" applyAlignment="1" applyProtection="1">
      <alignment horizontal="left" vertical="top" wrapText="1"/>
      <protection locked="0"/>
    </xf>
    <xf numFmtId="0" fontId="0" fillId="0" borderId="34" xfId="0" applyBorder="1" applyAlignment="1" applyProtection="1">
      <alignment horizontal="left" wrapText="1"/>
      <protection locked="0"/>
    </xf>
    <xf numFmtId="165" fontId="4" fillId="0" borderId="6" xfId="0" applyNumberFormat="1" applyFont="1" applyBorder="1" applyAlignment="1" applyProtection="1">
      <alignment vertical="center" wrapText="1"/>
      <protection locked="0"/>
    </xf>
    <xf numFmtId="165" fontId="4" fillId="0" borderId="17" xfId="0" applyNumberFormat="1" applyFont="1" applyBorder="1" applyAlignment="1" applyProtection="1">
      <alignment vertical="center" wrapText="1"/>
    </xf>
    <xf numFmtId="165" fontId="0" fillId="0" borderId="43" xfId="0" applyNumberFormat="1" applyBorder="1" applyAlignment="1" applyProtection="1"/>
    <xf numFmtId="0" fontId="20" fillId="3" borderId="12" xfId="0" applyFont="1" applyFill="1" applyBorder="1" applyAlignment="1" applyProtection="1">
      <alignment horizontal="center" wrapText="1"/>
    </xf>
    <xf numFmtId="0" fontId="24" fillId="0" borderId="13" xfId="0" applyFont="1" applyBorder="1" applyAlignment="1" applyProtection="1">
      <alignment horizontal="center" wrapText="1"/>
    </xf>
    <xf numFmtId="0" fontId="20" fillId="3" borderId="35" xfId="0" applyFont="1" applyFill="1" applyBorder="1" applyAlignment="1" applyProtection="1">
      <alignment horizontal="center" vertical="center" wrapText="1"/>
    </xf>
    <xf numFmtId="0" fontId="24" fillId="0" borderId="27" xfId="0" applyFont="1" applyBorder="1" applyAlignment="1" applyProtection="1">
      <alignment horizontal="center" vertical="center" wrapText="1"/>
    </xf>
    <xf numFmtId="0" fontId="24" fillId="0" borderId="36" xfId="0" applyFont="1" applyBorder="1" applyAlignment="1" applyProtection="1">
      <alignment horizontal="center" vertical="center" wrapText="1"/>
    </xf>
    <xf numFmtId="0" fontId="24" fillId="0" borderId="31" xfId="0" applyFont="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24" fillId="0" borderId="33" xfId="0" applyFont="1" applyBorder="1" applyAlignment="1" applyProtection="1">
      <alignment horizontal="center" vertical="center" wrapText="1"/>
    </xf>
    <xf numFmtId="0" fontId="24" fillId="0" borderId="15" xfId="0" applyFont="1" applyBorder="1" applyAlignment="1" applyProtection="1">
      <alignment horizontal="center" vertical="center" wrapText="1"/>
    </xf>
    <xf numFmtId="0" fontId="24" fillId="0" borderId="26" xfId="0" applyFont="1" applyBorder="1" applyAlignment="1" applyProtection="1">
      <alignment horizontal="center" vertical="center" wrapText="1"/>
    </xf>
    <xf numFmtId="0" fontId="24" fillId="0" borderId="16" xfId="0" applyFont="1" applyBorder="1" applyAlignment="1" applyProtection="1">
      <alignment horizontal="center" vertical="center" wrapText="1"/>
    </xf>
    <xf numFmtId="0" fontId="10" fillId="0" borderId="12"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49" fontId="10" fillId="0" borderId="35" xfId="0" applyNumberFormat="1" applyFont="1" applyBorder="1" applyAlignment="1" applyProtection="1">
      <alignment horizontal="center" vertical="center" wrapText="1"/>
      <protection locked="0"/>
    </xf>
    <xf numFmtId="49" fontId="0" fillId="0" borderId="36" xfId="0" applyNumberFormat="1" applyBorder="1" applyAlignment="1" applyProtection="1">
      <alignment horizontal="center" vertical="center" wrapText="1"/>
      <protection locked="0"/>
    </xf>
    <xf numFmtId="49" fontId="0" fillId="0" borderId="31" xfId="0" applyNumberFormat="1" applyBorder="1" applyAlignment="1" applyProtection="1">
      <alignment horizontal="center" vertical="center" wrapText="1"/>
      <protection locked="0"/>
    </xf>
    <xf numFmtId="49" fontId="0" fillId="0" borderId="33" xfId="0" applyNumberFormat="1" applyBorder="1" applyAlignment="1" applyProtection="1">
      <alignment horizontal="center" vertical="center" wrapText="1"/>
      <protection locked="0"/>
    </xf>
    <xf numFmtId="49" fontId="0" fillId="0" borderId="9" xfId="0" applyNumberFormat="1" applyBorder="1" applyAlignment="1" applyProtection="1">
      <alignment horizontal="center" vertical="center" wrapText="1"/>
      <protection locked="0"/>
    </xf>
    <xf numFmtId="49" fontId="0" fillId="0" borderId="34" xfId="0" applyNumberFormat="1" applyBorder="1" applyAlignment="1" applyProtection="1">
      <alignment horizontal="center" vertical="center" wrapText="1"/>
      <protection locked="0"/>
    </xf>
    <xf numFmtId="0" fontId="20" fillId="3" borderId="12" xfId="0" applyFont="1" applyFill="1" applyBorder="1" applyAlignment="1" applyProtection="1">
      <alignment horizontal="center" vertical="center" wrapText="1"/>
    </xf>
    <xf numFmtId="0" fontId="24" fillId="0" borderId="13" xfId="0" applyFont="1" applyBorder="1" applyAlignment="1" applyProtection="1">
      <alignment horizontal="center" vertical="center" wrapText="1"/>
    </xf>
    <xf numFmtId="0" fontId="24" fillId="0" borderId="14" xfId="0" applyFont="1" applyBorder="1" applyAlignment="1" applyProtection="1">
      <alignment horizontal="center" vertical="center" wrapText="1"/>
    </xf>
    <xf numFmtId="0" fontId="24" fillId="0" borderId="35" xfId="0" applyFont="1" applyBorder="1" applyAlignment="1" applyProtection="1">
      <alignment horizontal="center" vertical="center" wrapText="1"/>
    </xf>
    <xf numFmtId="0" fontId="24" fillId="0" borderId="36" xfId="0" applyFont="1" applyBorder="1" applyAlignment="1" applyProtection="1">
      <alignment horizontal="center" vertical="center"/>
    </xf>
    <xf numFmtId="0" fontId="24" fillId="0" borderId="33" xfId="0" applyFont="1" applyBorder="1" applyAlignment="1" applyProtection="1">
      <alignment horizontal="center" vertical="center"/>
    </xf>
    <xf numFmtId="0" fontId="24" fillId="0" borderId="16" xfId="0" applyFont="1" applyBorder="1" applyAlignment="1" applyProtection="1">
      <alignment horizontal="center" vertical="center"/>
    </xf>
    <xf numFmtId="0" fontId="10" fillId="0" borderId="31" xfId="0" applyFont="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20" fillId="0" borderId="31" xfId="0" applyFont="1" applyBorder="1" applyAlignment="1" applyProtection="1">
      <alignment horizontal="right" vertical="center"/>
    </xf>
    <xf numFmtId="0" fontId="23" fillId="0" borderId="0" xfId="0" applyFont="1" applyAlignment="1" applyProtection="1">
      <alignment horizontal="right"/>
    </xf>
    <xf numFmtId="0" fontId="21" fillId="0" borderId="0" xfId="0" applyFont="1" applyBorder="1" applyAlignment="1" applyProtection="1">
      <alignment vertical="center"/>
    </xf>
    <xf numFmtId="164" fontId="6" fillId="0" borderId="0" xfId="0" applyNumberFormat="1"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165" fontId="38" fillId="0" borderId="32" xfId="0" applyNumberFormat="1" applyFont="1" applyBorder="1" applyAlignment="1" applyProtection="1">
      <alignment horizontal="right" vertical="center" wrapText="1"/>
    </xf>
    <xf numFmtId="0" fontId="38" fillId="0" borderId="30" xfId="0" applyFont="1" applyBorder="1" applyAlignment="1" applyProtection="1">
      <alignment horizontal="right" wrapText="1"/>
    </xf>
    <xf numFmtId="0" fontId="38" fillId="0" borderId="21" xfId="0" applyFont="1" applyBorder="1" applyAlignment="1" applyProtection="1">
      <alignment horizontal="right" wrapText="1"/>
    </xf>
    <xf numFmtId="0" fontId="20" fillId="3" borderId="35" xfId="0" applyFont="1" applyFill="1" applyBorder="1" applyAlignment="1" applyProtection="1">
      <alignment horizontal="center" wrapText="1"/>
    </xf>
    <xf numFmtId="0" fontId="20" fillId="3" borderId="36" xfId="0" applyFont="1" applyFill="1" applyBorder="1" applyAlignment="1" applyProtection="1">
      <alignment horizontal="center" wrapText="1"/>
    </xf>
    <xf numFmtId="0" fontId="0" fillId="0" borderId="31" xfId="0" applyBorder="1" applyAlignment="1" applyProtection="1">
      <alignment vertical="center" wrapText="1"/>
    </xf>
    <xf numFmtId="0" fontId="0" fillId="0" borderId="15" xfId="0" applyBorder="1" applyAlignment="1" applyProtection="1">
      <alignment vertical="center" wrapText="1"/>
    </xf>
    <xf numFmtId="0" fontId="20" fillId="3" borderId="32" xfId="0" applyFont="1" applyFill="1" applyBorder="1" applyAlignment="1" applyProtection="1">
      <alignment horizontal="center" vertical="center" wrapText="1"/>
    </xf>
    <xf numFmtId="0" fontId="0" fillId="0" borderId="21" xfId="0" applyBorder="1" applyAlignment="1" applyProtection="1">
      <alignment horizontal="center" vertical="center"/>
    </xf>
    <xf numFmtId="0" fontId="10" fillId="0" borderId="44" xfId="0" applyFont="1" applyBorder="1" applyAlignment="1" applyProtection="1">
      <alignment horizontal="center" vertical="center" wrapText="1"/>
      <protection locked="0"/>
    </xf>
    <xf numFmtId="49" fontId="10" fillId="0" borderId="45" xfId="0" applyNumberFormat="1" applyFont="1" applyBorder="1" applyAlignment="1" applyProtection="1">
      <alignment horizontal="center" vertical="center" wrapText="1"/>
      <protection locked="0"/>
    </xf>
    <xf numFmtId="49" fontId="0" fillId="0" borderId="46" xfId="0" applyNumberFormat="1" applyBorder="1" applyAlignment="1" applyProtection="1">
      <alignment horizontal="center" vertical="center" wrapText="1"/>
      <protection locked="0"/>
    </xf>
    <xf numFmtId="0" fontId="13" fillId="0" borderId="35" xfId="0" applyFont="1" applyBorder="1" applyAlignment="1" applyProtection="1">
      <alignment horizontal="center" vertical="center" wrapText="1"/>
    </xf>
    <xf numFmtId="0" fontId="0" fillId="0" borderId="36" xfId="0"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0" fillId="0" borderId="16" xfId="0" applyBorder="1" applyAlignment="1" applyProtection="1">
      <alignment horizontal="center" vertical="center" wrapText="1"/>
    </xf>
    <xf numFmtId="0" fontId="20" fillId="3" borderId="31" xfId="0" applyFont="1" applyFill="1" applyBorder="1" applyAlignment="1" applyProtection="1">
      <alignment horizontal="center" vertical="center" wrapText="1"/>
    </xf>
    <xf numFmtId="0" fontId="20" fillId="3" borderId="33" xfId="0" applyFont="1" applyFill="1" applyBorder="1" applyAlignment="1" applyProtection="1">
      <alignment horizontal="center" vertical="center" wrapText="1"/>
    </xf>
    <xf numFmtId="0" fontId="20" fillId="3" borderId="15" xfId="0" applyFont="1" applyFill="1" applyBorder="1" applyAlignment="1" applyProtection="1">
      <alignment horizontal="center" vertical="top" wrapText="1"/>
    </xf>
    <xf numFmtId="0" fontId="20" fillId="3" borderId="16" xfId="0" applyFont="1" applyFill="1" applyBorder="1" applyAlignment="1" applyProtection="1">
      <alignment horizontal="center" vertical="top" wrapText="1"/>
    </xf>
    <xf numFmtId="0" fontId="24" fillId="0" borderId="36" xfId="0" applyFont="1" applyBorder="1" applyAlignment="1" applyProtection="1">
      <alignment horizontal="center" wrapText="1"/>
    </xf>
    <xf numFmtId="0" fontId="24" fillId="0" borderId="31" xfId="0" applyFont="1" applyBorder="1" applyAlignment="1" applyProtection="1">
      <alignment horizontal="center" wrapText="1"/>
    </xf>
    <xf numFmtId="0" fontId="24" fillId="0" borderId="33" xfId="0" applyFont="1" applyBorder="1" applyAlignment="1" applyProtection="1">
      <alignment horizontal="center" wrapText="1"/>
    </xf>
    <xf numFmtId="0" fontId="24" fillId="0" borderId="16" xfId="0" applyFont="1" applyBorder="1" applyAlignment="1" applyProtection="1">
      <alignment horizontal="center" vertical="top" wrapText="1"/>
    </xf>
    <xf numFmtId="0" fontId="19" fillId="2" borderId="35" xfId="0" applyFont="1" applyFill="1" applyBorder="1" applyAlignment="1" applyProtection="1">
      <alignment horizontal="justify" wrapText="1"/>
    </xf>
    <xf numFmtId="0" fontId="0" fillId="2" borderId="36" xfId="0" applyFill="1" applyBorder="1" applyAlignment="1" applyProtection="1"/>
    <xf numFmtId="0" fontId="0" fillId="2" borderId="31" xfId="0" applyFill="1" applyBorder="1" applyAlignment="1" applyProtection="1"/>
    <xf numFmtId="0" fontId="0" fillId="2" borderId="33" xfId="0" applyFill="1" applyBorder="1" applyAlignment="1" applyProtection="1"/>
    <xf numFmtId="0" fontId="0" fillId="2" borderId="9" xfId="0" applyFill="1" applyBorder="1" applyAlignment="1" applyProtection="1"/>
    <xf numFmtId="0" fontId="0" fillId="2" borderId="34" xfId="0" applyFill="1" applyBorder="1" applyAlignment="1" applyProtection="1"/>
    <xf numFmtId="0" fontId="10" fillId="2" borderId="35" xfId="0" applyFont="1" applyFill="1" applyBorder="1" applyAlignment="1" applyProtection="1">
      <alignment horizontal="center" vertical="center" wrapText="1"/>
    </xf>
    <xf numFmtId="0" fontId="0" fillId="2" borderId="27" xfId="0" applyFill="1" applyBorder="1" applyAlignment="1" applyProtection="1">
      <alignment horizontal="center" vertical="center" wrapText="1"/>
    </xf>
    <xf numFmtId="0" fontId="0" fillId="2" borderId="36" xfId="0" applyFill="1" applyBorder="1" applyAlignment="1" applyProtection="1">
      <alignment horizontal="center" vertical="center" wrapText="1"/>
    </xf>
    <xf numFmtId="0" fontId="0" fillId="2" borderId="31" xfId="0" applyFill="1" applyBorder="1" applyAlignment="1" applyProtection="1">
      <alignment horizontal="center" vertical="center" wrapText="1"/>
    </xf>
    <xf numFmtId="0" fontId="0" fillId="2" borderId="0" xfId="0" applyFill="1" applyAlignment="1" applyProtection="1">
      <alignment horizontal="center" vertical="center" wrapText="1"/>
    </xf>
    <xf numFmtId="0" fontId="0" fillId="2" borderId="33" xfId="0" applyFill="1" applyBorder="1" applyAlignment="1" applyProtection="1">
      <alignment horizontal="center" vertical="center" wrapText="1"/>
    </xf>
    <xf numFmtId="0" fontId="2" fillId="0" borderId="0" xfId="0" applyFont="1" applyAlignment="1" applyProtection="1">
      <alignment horizontal="center"/>
    </xf>
    <xf numFmtId="0" fontId="16" fillId="0" borderId="0" xfId="0" applyFont="1" applyBorder="1" applyAlignment="1" applyProtection="1">
      <alignment horizontal="center" wrapText="1"/>
    </xf>
    <xf numFmtId="0" fontId="29" fillId="0" borderId="0" xfId="0" applyFont="1" applyAlignment="1" applyProtection="1">
      <alignment horizontal="center" wrapText="1"/>
    </xf>
    <xf numFmtId="0" fontId="29" fillId="0" borderId="40" xfId="0" applyFont="1" applyBorder="1" applyAlignment="1" applyProtection="1">
      <alignment horizontal="center" wrapText="1"/>
    </xf>
    <xf numFmtId="0" fontId="10" fillId="0" borderId="29" xfId="0" applyFont="1" applyBorder="1" applyAlignment="1" applyProtection="1">
      <alignment horizontal="justify"/>
    </xf>
    <xf numFmtId="0" fontId="0" fillId="0" borderId="29" xfId="0" applyBorder="1" applyAlignment="1" applyProtection="1"/>
    <xf numFmtId="0" fontId="39" fillId="0" borderId="32" xfId="0" applyFont="1" applyBorder="1" applyAlignment="1" applyProtection="1">
      <alignment horizontal="right"/>
    </xf>
    <xf numFmtId="0" fontId="39" fillId="0" borderId="30" xfId="0" applyFont="1" applyBorder="1" applyAlignment="1" applyProtection="1">
      <alignment horizontal="right"/>
    </xf>
    <xf numFmtId="0" fontId="38" fillId="0" borderId="30" xfId="0" applyFont="1" applyBorder="1" applyAlignment="1" applyProtection="1">
      <alignment horizontal="right"/>
    </xf>
    <xf numFmtId="0" fontId="38" fillId="0" borderId="21" xfId="0" applyFont="1" applyBorder="1" applyAlignment="1" applyProtection="1">
      <alignment horizontal="right"/>
    </xf>
    <xf numFmtId="0" fontId="18" fillId="0" borderId="32" xfId="0" applyFont="1" applyBorder="1" applyAlignment="1" applyProtection="1">
      <alignment horizontal="left" wrapText="1"/>
    </xf>
    <xf numFmtId="0" fontId="0" fillId="0" borderId="30" xfId="0" applyBorder="1" applyAlignment="1">
      <alignment wrapText="1"/>
    </xf>
    <xf numFmtId="0" fontId="0" fillId="0" borderId="21" xfId="0" applyBorder="1" applyAlignment="1">
      <alignment wrapText="1"/>
    </xf>
    <xf numFmtId="0" fontId="16" fillId="3" borderId="47" xfId="0" applyFont="1" applyFill="1" applyBorder="1" applyAlignment="1" applyProtection="1">
      <alignment horizontal="center" wrapText="1"/>
    </xf>
    <xf numFmtId="0" fontId="16" fillId="3" borderId="48" xfId="0" applyFont="1" applyFill="1" applyBorder="1" applyAlignment="1" applyProtection="1">
      <alignment horizontal="center" wrapText="1"/>
    </xf>
    <xf numFmtId="0" fontId="9" fillId="0" borderId="17" xfId="0" applyFont="1" applyBorder="1" applyAlignment="1" applyProtection="1">
      <alignment horizontal="left" wrapText="1"/>
      <protection locked="0"/>
    </xf>
    <xf numFmtId="0" fontId="9" fillId="0" borderId="43" xfId="0" applyFont="1" applyBorder="1" applyAlignment="1" applyProtection="1">
      <alignment horizontal="left" wrapText="1"/>
      <protection locked="0"/>
    </xf>
    <xf numFmtId="0" fontId="9" fillId="0" borderId="32" xfId="0" applyFont="1" applyBorder="1" applyAlignment="1" applyProtection="1">
      <alignment horizontal="left" wrapText="1"/>
      <protection locked="0"/>
    </xf>
    <xf numFmtId="0" fontId="9" fillId="0" borderId="21" xfId="0" applyFont="1" applyBorder="1" applyAlignment="1" applyProtection="1">
      <alignment horizontal="left" wrapText="1"/>
      <protection locked="0"/>
    </xf>
    <xf numFmtId="0" fontId="0" fillId="0" borderId="30" xfId="0" applyBorder="1" applyAlignment="1" applyProtection="1">
      <alignment horizontal="right"/>
    </xf>
    <xf numFmtId="0" fontId="10" fillId="0" borderId="29" xfId="0" applyFont="1" applyBorder="1" applyAlignment="1" applyProtection="1">
      <alignment horizontal="justify" vertical="top"/>
    </xf>
    <xf numFmtId="0" fontId="0" fillId="0" borderId="29" xfId="0" applyBorder="1" applyAlignment="1" applyProtection="1">
      <alignment vertical="top"/>
    </xf>
    <xf numFmtId="0" fontId="18" fillId="0" borderId="21" xfId="0" applyFont="1" applyBorder="1" applyAlignment="1" applyProtection="1">
      <alignment horizontal="left" wrapText="1"/>
    </xf>
    <xf numFmtId="0" fontId="10" fillId="0" borderId="0" xfId="0" applyFont="1" applyBorder="1" applyAlignment="1" applyProtection="1">
      <alignment horizontal="justify" wrapText="1"/>
    </xf>
    <xf numFmtId="0" fontId="0" fillId="0" borderId="0" xfId="0" applyBorder="1" applyAlignment="1" applyProtection="1">
      <alignment wrapText="1"/>
    </xf>
    <xf numFmtId="0" fontId="18" fillId="0" borderId="30" xfId="0" applyFont="1" applyBorder="1" applyAlignment="1" applyProtection="1">
      <alignment horizontal="left" wrapText="1"/>
    </xf>
    <xf numFmtId="0" fontId="39" fillId="0" borderId="32" xfId="0" applyFont="1" applyBorder="1" applyAlignment="1" applyProtection="1">
      <alignment horizontal="right" vertical="top" wrapText="1"/>
    </xf>
    <xf numFmtId="0" fontId="0" fillId="0" borderId="21" xfId="0" applyBorder="1" applyAlignment="1" applyProtection="1">
      <alignment wrapText="1"/>
    </xf>
    <xf numFmtId="0" fontId="32" fillId="0" borderId="0" xfId="0" applyFont="1" applyAlignment="1">
      <alignment horizontal="center"/>
    </xf>
    <xf numFmtId="0" fontId="18" fillId="0" borderId="32" xfId="0" applyFont="1" applyBorder="1" applyAlignment="1">
      <alignment horizontal="left" wrapText="1"/>
    </xf>
    <xf numFmtId="0" fontId="18" fillId="0" borderId="30" xfId="0" applyFont="1" applyBorder="1" applyAlignment="1">
      <alignment horizontal="left" wrapText="1"/>
    </xf>
    <xf numFmtId="0" fontId="18" fillId="0" borderId="21" xfId="0" applyFont="1" applyBorder="1" applyAlignment="1">
      <alignment horizontal="left" wrapText="1"/>
    </xf>
    <xf numFmtId="0" fontId="7" fillId="0" borderId="0" xfId="0" applyFont="1" applyAlignment="1">
      <alignment horizontal="justify" wrapText="1"/>
    </xf>
    <xf numFmtId="0" fontId="0" fillId="0" borderId="0" xfId="0" applyAlignment="1" applyProtection="1">
      <alignment vertical="top" wrapText="1"/>
      <protection locked="0"/>
    </xf>
    <xf numFmtId="0" fontId="0" fillId="0" borderId="0" xfId="0" applyAlignment="1" applyProtection="1">
      <alignment wrapText="1"/>
      <protection locked="0"/>
    </xf>
    <xf numFmtId="0" fontId="11" fillId="0" borderId="0" xfId="0" applyFont="1" applyAlignment="1">
      <alignment horizontal="justify" vertical="top" wrapText="1"/>
    </xf>
    <xf numFmtId="0" fontId="6" fillId="0" borderId="0" xfId="0" applyFont="1" applyAlignment="1" applyProtection="1">
      <alignment vertical="center" wrapText="1"/>
    </xf>
    <xf numFmtId="0" fontId="0" fillId="0" borderId="0" xfId="0" applyAlignment="1" applyProtection="1">
      <alignment vertical="center" wrapText="1"/>
    </xf>
    <xf numFmtId="0" fontId="6" fillId="0" borderId="0" xfId="0" applyFont="1" applyAlignment="1" applyProtection="1">
      <alignment horizontal="center" vertical="center" wrapText="1"/>
    </xf>
    <xf numFmtId="0" fontId="0" fillId="0" borderId="0" xfId="0" applyAlignment="1">
      <alignment horizontal="center" vertical="center" wrapText="1"/>
    </xf>
    <xf numFmtId="0" fontId="6" fillId="2" borderId="0" xfId="0" applyFont="1" applyFill="1" applyAlignment="1" applyProtection="1">
      <alignment vertical="center" wrapText="1"/>
    </xf>
    <xf numFmtId="0" fontId="0" fillId="2" borderId="0" xfId="0" applyFill="1" applyAlignment="1">
      <alignment vertical="center" wrapText="1"/>
    </xf>
    <xf numFmtId="0" fontId="32" fillId="2" borderId="0" xfId="0" applyFont="1" applyFill="1" applyAlignment="1">
      <alignment horizontal="center"/>
    </xf>
    <xf numFmtId="0" fontId="16" fillId="0" borderId="49" xfId="0" applyFont="1" applyBorder="1" applyAlignment="1" applyProtection="1">
      <alignment horizontal="center" wrapText="1"/>
    </xf>
    <xf numFmtId="0" fontId="16" fillId="0" borderId="8" xfId="0" applyFont="1" applyBorder="1" applyAlignment="1" applyProtection="1">
      <alignment horizontal="center" wrapText="1"/>
    </xf>
    <xf numFmtId="0" fontId="0" fillId="0" borderId="30" xfId="0" applyNumberFormat="1" applyBorder="1" applyAlignment="1" applyProtection="1">
      <alignment horizontal="left"/>
    </xf>
    <xf numFmtId="0" fontId="0" fillId="0" borderId="21" xfId="0" applyNumberFormat="1" applyBorder="1" applyAlignment="1" applyProtection="1">
      <alignment horizontal="left"/>
    </xf>
    <xf numFmtId="0" fontId="6" fillId="0" borderId="50" xfId="0" applyFont="1" applyFill="1" applyBorder="1" applyAlignment="1" applyProtection="1">
      <alignment horizontal="left"/>
    </xf>
    <xf numFmtId="0" fontId="0" fillId="0" borderId="29" xfId="0" applyBorder="1" applyAlignment="1" applyProtection="1">
      <alignment horizontal="left"/>
    </xf>
    <xf numFmtId="0" fontId="11" fillId="0" borderId="35" xfId="0" applyFont="1" applyBorder="1" applyAlignment="1" applyProtection="1">
      <alignment horizontal="left" vertical="top" wrapText="1" readingOrder="1"/>
      <protection locked="0"/>
    </xf>
    <xf numFmtId="0" fontId="0" fillId="0" borderId="27" xfId="0" applyBorder="1" applyAlignment="1" applyProtection="1">
      <alignment vertical="top" wrapText="1"/>
      <protection locked="0"/>
    </xf>
    <xf numFmtId="0" fontId="0" fillId="0" borderId="36" xfId="0" applyBorder="1" applyAlignment="1" applyProtection="1">
      <alignment vertical="top" wrapText="1"/>
      <protection locked="0"/>
    </xf>
    <xf numFmtId="0" fontId="0" fillId="0" borderId="31"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33"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29" xfId="0" applyBorder="1" applyAlignment="1" applyProtection="1">
      <alignment vertical="top" wrapText="1"/>
      <protection locked="0"/>
    </xf>
    <xf numFmtId="0" fontId="11" fillId="0" borderId="49" xfId="0" applyFont="1" applyBorder="1" applyAlignment="1" applyProtection="1">
      <alignment horizontal="center"/>
    </xf>
    <xf numFmtId="0" fontId="0" fillId="0" borderId="51" xfId="0" applyBorder="1" applyAlignment="1" applyProtection="1">
      <alignment horizontal="center"/>
    </xf>
    <xf numFmtId="0" fontId="0" fillId="0" borderId="8" xfId="0" applyBorder="1" applyAlignment="1" applyProtection="1">
      <alignment horizontal="center"/>
    </xf>
    <xf numFmtId="0" fontId="10" fillId="0" borderId="13" xfId="0" applyFont="1" applyBorder="1" applyAlignment="1" applyProtection="1">
      <alignment horizontal="center" vertical="center" wrapText="1"/>
      <protection locked="0"/>
    </xf>
    <xf numFmtId="0" fontId="4" fillId="0" borderId="9" xfId="0" applyFont="1" applyBorder="1" applyAlignment="1" applyProtection="1">
      <alignment horizontal="justify" vertical="top" wrapText="1"/>
      <protection locked="0"/>
    </xf>
    <xf numFmtId="0" fontId="0" fillId="0" borderId="34" xfId="0" applyBorder="1" applyAlignment="1" applyProtection="1">
      <protection locked="0"/>
    </xf>
    <xf numFmtId="0" fontId="10" fillId="0" borderId="31" xfId="0" applyFont="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165" fontId="4" fillId="0" borderId="9" xfId="0" applyNumberFormat="1" applyFont="1" applyBorder="1" applyAlignment="1" applyProtection="1">
      <alignment vertical="center" wrapText="1"/>
    </xf>
    <xf numFmtId="165" fontId="0" fillId="0" borderId="34" xfId="0" applyNumberFormat="1" applyBorder="1" applyAlignment="1" applyProtection="1"/>
    <xf numFmtId="165" fontId="4" fillId="0" borderId="32" xfId="0" applyNumberFormat="1" applyFont="1" applyBorder="1" applyAlignment="1" applyProtection="1">
      <alignment vertical="center" wrapText="1"/>
    </xf>
    <xf numFmtId="165" fontId="0" fillId="0" borderId="21" xfId="0" applyNumberFormat="1" applyBorder="1" applyAlignment="1" applyProtection="1"/>
    <xf numFmtId="0" fontId="24" fillId="0" borderId="33" xfId="0" applyFont="1" applyBorder="1" applyAlignment="1" applyProtection="1">
      <alignment vertical="center" wrapText="1"/>
    </xf>
    <xf numFmtId="0" fontId="10" fillId="0" borderId="33" xfId="0" applyFont="1" applyBorder="1" applyAlignment="1" applyProtection="1">
      <alignment horizontal="center" vertical="center" wrapText="1"/>
      <protection locked="0"/>
    </xf>
    <xf numFmtId="0" fontId="0" fillId="0" borderId="30" xfId="0" applyBorder="1" applyAlignment="1" applyProtection="1">
      <alignment wrapText="1"/>
    </xf>
    <xf numFmtId="0" fontId="9" fillId="0" borderId="6" xfId="0" applyFont="1" applyBorder="1" applyAlignment="1" applyProtection="1">
      <alignment horizontal="justify" wrapText="1"/>
      <protection locked="0"/>
    </xf>
    <xf numFmtId="0" fontId="9" fillId="0" borderId="7" xfId="0" applyFont="1" applyBorder="1" applyAlignment="1" applyProtection="1">
      <alignment horizontal="justify" wrapText="1"/>
      <protection locked="0"/>
    </xf>
    <xf numFmtId="0" fontId="9" fillId="0" borderId="32" xfId="0" applyFont="1" applyBorder="1" applyAlignment="1" applyProtection="1">
      <alignment horizontal="justify" wrapText="1"/>
      <protection locked="0"/>
    </xf>
    <xf numFmtId="0" fontId="9" fillId="0" borderId="21" xfId="0" applyFont="1" applyBorder="1" applyAlignment="1" applyProtection="1">
      <alignment horizontal="justify"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2409825</xdr:colOff>
      <xdr:row>5</xdr:row>
      <xdr:rowOff>152400</xdr:rowOff>
    </xdr:to>
    <xdr:pic>
      <xdr:nvPicPr>
        <xdr:cNvPr id="7222" name="Picture 3" descr="Color_DSHS_H"/>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098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3162300</xdr:colOff>
          <xdr:row>23</xdr:row>
          <xdr:rowOff>133350</xdr:rowOff>
        </xdr:from>
        <xdr:to>
          <xdr:col>1</xdr:col>
          <xdr:colOff>219075</xdr:colOff>
          <xdr:row>25</xdr:row>
          <xdr:rowOff>19050</xdr:rowOff>
        </xdr:to>
        <xdr:sp macro="" textlink="">
          <xdr:nvSpPr>
            <xdr:cNvPr id="7170" name="Check Box 2" hidden="1">
              <a:extLst>
                <a:ext uri="{63B3BB69-23CF-44E3-9099-C40C66FF867C}">
                  <a14:compatExt spid="_x0000_s7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3162300</xdr:colOff>
          <xdr:row>24</xdr:row>
          <xdr:rowOff>123825</xdr:rowOff>
        </xdr:from>
        <xdr:to>
          <xdr:col>1</xdr:col>
          <xdr:colOff>219075</xdr:colOff>
          <xdr:row>26</xdr:row>
          <xdr:rowOff>9525</xdr:rowOff>
        </xdr:to>
        <xdr:sp macro="" textlink="">
          <xdr:nvSpPr>
            <xdr:cNvPr id="7171" name="Check Box 3" hidden="1">
              <a:extLst>
                <a:ext uri="{63B3BB69-23CF-44E3-9099-C40C66FF867C}">
                  <a14:compatExt spid="_x0000_s7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3162300</xdr:colOff>
          <xdr:row>25</xdr:row>
          <xdr:rowOff>114300</xdr:rowOff>
        </xdr:from>
        <xdr:to>
          <xdr:col>1</xdr:col>
          <xdr:colOff>219075</xdr:colOff>
          <xdr:row>27</xdr:row>
          <xdr:rowOff>0</xdr:rowOff>
        </xdr:to>
        <xdr:sp macro="" textlink="">
          <xdr:nvSpPr>
            <xdr:cNvPr id="7172" name="Check Box 4" hidden="1">
              <a:extLst>
                <a:ext uri="{63B3BB69-23CF-44E3-9099-C40C66FF867C}">
                  <a14:compatExt spid="_x0000_s7172"/>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dshs.state.tx.us/contracts/cfpm.shtm" TargetMode="External"/><Relationship Id="rId1" Type="http://schemas.openxmlformats.org/officeDocument/2006/relationships/hyperlink" Target="http://www.dshs.state.tx.us/contracts/docs/cfpm.doc"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D53"/>
  <sheetViews>
    <sheetView zoomScaleNormal="100" workbookViewId="0">
      <selection activeCell="B17" sqref="B17"/>
    </sheetView>
  </sheetViews>
  <sheetFormatPr defaultRowHeight="12.75" x14ac:dyDescent="0.2"/>
  <cols>
    <col min="1" max="1" width="48.5703125" style="35" bestFit="1" customWidth="1"/>
    <col min="2" max="2" width="45.7109375" style="35" customWidth="1"/>
    <col min="3" max="16384" width="9.140625" style="35"/>
  </cols>
  <sheetData>
    <row r="2" spans="1:2" ht="15.75" x14ac:dyDescent="0.25">
      <c r="B2" s="203" t="s">
        <v>224</v>
      </c>
    </row>
    <row r="3" spans="1:2" ht="16.5" thickBot="1" x14ac:dyDescent="0.3">
      <c r="B3" s="189" t="s">
        <v>243</v>
      </c>
    </row>
    <row r="5" spans="1:2" ht="15.75" x14ac:dyDescent="0.25">
      <c r="B5" s="203" t="s">
        <v>159</v>
      </c>
    </row>
    <row r="8" spans="1:2" x14ac:dyDescent="0.2">
      <c r="A8" s="200" t="s">
        <v>219</v>
      </c>
      <c r="B8" s="213" t="s">
        <v>242</v>
      </c>
    </row>
    <row r="9" spans="1:2" x14ac:dyDescent="0.2">
      <c r="A9" s="200" t="s">
        <v>160</v>
      </c>
      <c r="B9" s="204"/>
    </row>
    <row r="10" spans="1:2" x14ac:dyDescent="0.2">
      <c r="A10" s="205" t="s">
        <v>161</v>
      </c>
      <c r="B10" s="190"/>
    </row>
    <row r="11" spans="1:2" x14ac:dyDescent="0.2">
      <c r="A11" s="212" t="s">
        <v>235</v>
      </c>
      <c r="B11" s="190" t="s">
        <v>244</v>
      </c>
    </row>
    <row r="12" spans="1:2" x14ac:dyDescent="0.2">
      <c r="A12" s="212" t="s">
        <v>238</v>
      </c>
      <c r="B12" s="191">
        <v>78539</v>
      </c>
    </row>
    <row r="13" spans="1:2" x14ac:dyDescent="0.2">
      <c r="A13" s="205"/>
      <c r="B13" s="198"/>
    </row>
    <row r="14" spans="1:2" x14ac:dyDescent="0.2">
      <c r="A14" s="200" t="s">
        <v>162</v>
      </c>
      <c r="B14" s="190" t="s">
        <v>245</v>
      </c>
    </row>
    <row r="15" spans="1:2" s="204" customFormat="1" x14ac:dyDescent="0.2">
      <c r="A15" s="206"/>
      <c r="B15" s="198"/>
    </row>
    <row r="16" spans="1:2" x14ac:dyDescent="0.2">
      <c r="A16" s="200" t="s">
        <v>163</v>
      </c>
      <c r="B16" s="204"/>
    </row>
    <row r="17" spans="1:2" x14ac:dyDescent="0.2">
      <c r="A17" s="205" t="s">
        <v>161</v>
      </c>
      <c r="B17" s="221" t="s">
        <v>286</v>
      </c>
    </row>
    <row r="18" spans="1:2" x14ac:dyDescent="0.2">
      <c r="A18" s="212" t="s">
        <v>235</v>
      </c>
      <c r="B18" s="190" t="s">
        <v>244</v>
      </c>
    </row>
    <row r="19" spans="1:2" x14ac:dyDescent="0.2">
      <c r="A19" s="212" t="s">
        <v>238</v>
      </c>
      <c r="B19" s="191" t="s">
        <v>246</v>
      </c>
    </row>
    <row r="20" spans="1:2" s="204" customFormat="1" x14ac:dyDescent="0.2">
      <c r="A20" s="207"/>
      <c r="B20" s="198"/>
    </row>
    <row r="21" spans="1:2" ht="25.5" x14ac:dyDescent="0.2">
      <c r="A21" s="208" t="s">
        <v>240</v>
      </c>
      <c r="B21" s="220" t="s">
        <v>284</v>
      </c>
    </row>
    <row r="22" spans="1:2" s="204" customFormat="1" x14ac:dyDescent="0.2">
      <c r="A22" s="206" t="s">
        <v>239</v>
      </c>
      <c r="B22" s="195"/>
    </row>
    <row r="23" spans="1:2" s="204" customFormat="1" x14ac:dyDescent="0.2">
      <c r="A23" s="206"/>
      <c r="B23" s="198"/>
    </row>
    <row r="24" spans="1:2" s="204" customFormat="1" x14ac:dyDescent="0.2">
      <c r="A24" s="206"/>
      <c r="B24" s="198"/>
    </row>
    <row r="25" spans="1:2" x14ac:dyDescent="0.2">
      <c r="A25" s="200" t="s">
        <v>164</v>
      </c>
      <c r="B25" s="204"/>
    </row>
    <row r="26" spans="1:2" x14ac:dyDescent="0.2">
      <c r="A26" s="212" t="s">
        <v>235</v>
      </c>
      <c r="B26" s="192" t="s">
        <v>169</v>
      </c>
    </row>
    <row r="27" spans="1:2" x14ac:dyDescent="0.2">
      <c r="A27" s="212" t="s">
        <v>236</v>
      </c>
      <c r="B27" s="192" t="s">
        <v>168</v>
      </c>
    </row>
    <row r="28" spans="1:2" x14ac:dyDescent="0.2">
      <c r="A28" s="212" t="s">
        <v>237</v>
      </c>
      <c r="B28" s="192"/>
    </row>
    <row r="29" spans="1:2" s="204" customFormat="1" x14ac:dyDescent="0.2">
      <c r="A29" s="207"/>
    </row>
    <row r="30" spans="1:2" x14ac:dyDescent="0.2">
      <c r="A30" s="199" t="s">
        <v>165</v>
      </c>
      <c r="B30" s="204"/>
    </row>
    <row r="31" spans="1:2" x14ac:dyDescent="0.2">
      <c r="A31" s="212" t="s">
        <v>234</v>
      </c>
      <c r="B31" s="193">
        <v>41518</v>
      </c>
    </row>
    <row r="32" spans="1:2" x14ac:dyDescent="0.2">
      <c r="A32" s="212" t="s">
        <v>233</v>
      </c>
      <c r="B32" s="194">
        <v>41882</v>
      </c>
    </row>
    <row r="33" spans="1:4" s="204" customFormat="1" x14ac:dyDescent="0.2">
      <c r="A33" s="207"/>
      <c r="B33" s="209"/>
    </row>
    <row r="34" spans="1:4" x14ac:dyDescent="0.2">
      <c r="A34" s="199" t="s">
        <v>166</v>
      </c>
      <c r="B34" s="204"/>
    </row>
    <row r="35" spans="1:4" x14ac:dyDescent="0.2">
      <c r="A35" s="212" t="s">
        <v>232</v>
      </c>
      <c r="B35" s="222" t="s">
        <v>242</v>
      </c>
    </row>
    <row r="36" spans="1:4" x14ac:dyDescent="0.2">
      <c r="A36" s="205"/>
      <c r="B36" s="223"/>
    </row>
    <row r="37" spans="1:4" x14ac:dyDescent="0.2">
      <c r="A37" s="205"/>
      <c r="B37" s="223"/>
    </row>
    <row r="38" spans="1:4" x14ac:dyDescent="0.2">
      <c r="A38" s="205"/>
      <c r="B38" s="223"/>
    </row>
    <row r="39" spans="1:4" x14ac:dyDescent="0.2">
      <c r="A39" s="205"/>
      <c r="B39" s="223"/>
    </row>
    <row r="40" spans="1:4" x14ac:dyDescent="0.2">
      <c r="A40" s="205"/>
      <c r="B40" s="223"/>
    </row>
    <row r="41" spans="1:4" x14ac:dyDescent="0.2">
      <c r="A41" s="205"/>
      <c r="B41" s="223"/>
    </row>
    <row r="42" spans="1:4" x14ac:dyDescent="0.2">
      <c r="A42" s="205"/>
      <c r="B42" s="198"/>
    </row>
    <row r="43" spans="1:4" x14ac:dyDescent="0.2">
      <c r="A43" s="199" t="s">
        <v>167</v>
      </c>
      <c r="B43" s="196">
        <v>40855</v>
      </c>
      <c r="D43" s="210"/>
    </row>
    <row r="44" spans="1:4" s="204" customFormat="1" x14ac:dyDescent="0.2">
      <c r="A44" s="197"/>
      <c r="B44" s="198"/>
    </row>
    <row r="45" spans="1:4" x14ac:dyDescent="0.2">
      <c r="A45" s="199"/>
    </row>
    <row r="46" spans="1:4" x14ac:dyDescent="0.2">
      <c r="A46" s="76"/>
      <c r="B46" s="76"/>
    </row>
    <row r="48" spans="1:4" x14ac:dyDescent="0.2">
      <c r="A48" s="200"/>
      <c r="B48" s="198"/>
    </row>
    <row r="49" spans="1:2" x14ac:dyDescent="0.2">
      <c r="A49" s="200"/>
      <c r="B49" s="198"/>
    </row>
    <row r="50" spans="1:2" x14ac:dyDescent="0.2">
      <c r="A50" s="200"/>
      <c r="B50" s="198"/>
    </row>
    <row r="51" spans="1:2" x14ac:dyDescent="0.2">
      <c r="A51" s="200"/>
      <c r="B51" s="201"/>
    </row>
    <row r="52" spans="1:2" x14ac:dyDescent="0.2">
      <c r="A52" s="200"/>
      <c r="B52" s="198"/>
    </row>
    <row r="53" spans="1:2" x14ac:dyDescent="0.2">
      <c r="A53" s="200"/>
      <c r="B53" s="202"/>
    </row>
  </sheetData>
  <sheetProtection password="81A3" sheet="1" selectLockedCells="1"/>
  <mergeCells count="1">
    <mergeCell ref="B35:B41"/>
  </mergeCells>
  <phoneticPr fontId="13" type="noConversion"/>
  <pageMargins left="0.75" right="0.75" top="1" bottom="1" header="0.5" footer="0.5"/>
  <pageSetup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0</xdr:col>
                    <xdr:colOff>3162300</xdr:colOff>
                    <xdr:row>23</xdr:row>
                    <xdr:rowOff>133350</xdr:rowOff>
                  </from>
                  <to>
                    <xdr:col>1</xdr:col>
                    <xdr:colOff>219075</xdr:colOff>
                    <xdr:row>25</xdr:row>
                    <xdr:rowOff>19050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0</xdr:col>
                    <xdr:colOff>3162300</xdr:colOff>
                    <xdr:row>24</xdr:row>
                    <xdr:rowOff>123825</xdr:rowOff>
                  </from>
                  <to>
                    <xdr:col>1</xdr:col>
                    <xdr:colOff>219075</xdr:colOff>
                    <xdr:row>26</xdr:row>
                    <xdr:rowOff>9525</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0</xdr:col>
                    <xdr:colOff>3162300</xdr:colOff>
                    <xdr:row>25</xdr:row>
                    <xdr:rowOff>114300</xdr:rowOff>
                  </from>
                  <to>
                    <xdr:col>1</xdr:col>
                    <xdr:colOff>219075</xdr:colOff>
                    <xdr:row>27</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57"/>
  </sheetPr>
  <dimension ref="A1:E26"/>
  <sheetViews>
    <sheetView topLeftCell="A4" workbookViewId="0">
      <selection activeCell="B15" sqref="B15"/>
    </sheetView>
  </sheetViews>
  <sheetFormatPr defaultRowHeight="12.75" x14ac:dyDescent="0.2"/>
  <cols>
    <col min="1" max="1" width="49.5703125" style="35" customWidth="1"/>
    <col min="2" max="2" width="57.85546875" style="35" customWidth="1"/>
    <col min="3" max="3" width="17.28515625" style="76" customWidth="1"/>
    <col min="4" max="16384" width="9.140625" style="35"/>
  </cols>
  <sheetData>
    <row r="1" spans="1:3" ht="20.25" x14ac:dyDescent="0.4">
      <c r="A1" s="421" t="s">
        <v>37</v>
      </c>
      <c r="B1" s="301"/>
      <c r="C1" s="301"/>
    </row>
    <row r="2" spans="1:3" ht="20.25" x14ac:dyDescent="0.4">
      <c r="A2" s="421"/>
      <c r="B2" s="301"/>
      <c r="C2" s="301"/>
    </row>
    <row r="3" spans="1:3" x14ac:dyDescent="0.2">
      <c r="A3" s="83" t="s">
        <v>43</v>
      </c>
      <c r="B3" s="431" t="str">
        <f>'Face Page'!B8</f>
        <v>Hidalgo County</v>
      </c>
      <c r="C3" s="448"/>
    </row>
    <row r="4" spans="1:3" x14ac:dyDescent="0.2">
      <c r="A4" s="164"/>
    </row>
    <row r="5" spans="1:3" s="162" customFormat="1" ht="39.950000000000003" customHeight="1" thickBot="1" x14ac:dyDescent="0.35">
      <c r="A5" s="84" t="s">
        <v>29</v>
      </c>
      <c r="B5" s="84" t="s">
        <v>122</v>
      </c>
      <c r="C5" s="84" t="s">
        <v>6</v>
      </c>
    </row>
    <row r="6" spans="1:3" ht="43.5" thickTop="1" x14ac:dyDescent="0.2">
      <c r="A6" s="43" t="s">
        <v>269</v>
      </c>
      <c r="B6" s="43" t="s">
        <v>270</v>
      </c>
      <c r="C6" s="54">
        <v>4489</v>
      </c>
    </row>
    <row r="7" spans="1:3" ht="42.75" x14ac:dyDescent="0.2">
      <c r="A7" s="43" t="s">
        <v>271</v>
      </c>
      <c r="B7" s="43" t="s">
        <v>272</v>
      </c>
      <c r="C7" s="54">
        <v>4212</v>
      </c>
    </row>
    <row r="8" spans="1:3" ht="57" x14ac:dyDescent="0.2">
      <c r="A8" s="43" t="s">
        <v>273</v>
      </c>
      <c r="B8" s="43" t="s">
        <v>274</v>
      </c>
      <c r="C8" s="54">
        <v>1365</v>
      </c>
    </row>
    <row r="9" spans="1:3" ht="85.5" x14ac:dyDescent="0.2">
      <c r="A9" s="43" t="s">
        <v>278</v>
      </c>
      <c r="B9" s="43" t="s">
        <v>279</v>
      </c>
      <c r="C9" s="54">
        <v>3953</v>
      </c>
    </row>
    <row r="10" spans="1:3" ht="85.5" x14ac:dyDescent="0.2">
      <c r="A10" s="43" t="s">
        <v>291</v>
      </c>
      <c r="B10" s="43" t="s">
        <v>292</v>
      </c>
      <c r="C10" s="54">
        <v>4200</v>
      </c>
    </row>
    <row r="11" spans="1:3" ht="28.5" x14ac:dyDescent="0.2">
      <c r="A11" s="43" t="s">
        <v>281</v>
      </c>
      <c r="B11" s="43" t="s">
        <v>282</v>
      </c>
      <c r="C11" s="54">
        <v>2250</v>
      </c>
    </row>
    <row r="12" spans="1:3" ht="14.25" x14ac:dyDescent="0.2">
      <c r="A12" s="43"/>
      <c r="B12" s="43"/>
      <c r="C12" s="54"/>
    </row>
    <row r="13" spans="1:3" ht="14.25" x14ac:dyDescent="0.2">
      <c r="A13" s="43"/>
      <c r="B13" s="43"/>
      <c r="C13" s="54"/>
    </row>
    <row r="14" spans="1:3" ht="14.25" x14ac:dyDescent="0.2">
      <c r="A14" s="43"/>
      <c r="B14" s="43"/>
      <c r="C14" s="54"/>
    </row>
    <row r="15" spans="1:3" ht="14.25" x14ac:dyDescent="0.2">
      <c r="A15" s="43"/>
      <c r="B15" s="43"/>
      <c r="C15" s="54"/>
    </row>
    <row r="16" spans="1:3" ht="14.25" x14ac:dyDescent="0.2">
      <c r="A16" s="43"/>
      <c r="B16" s="43"/>
      <c r="C16" s="54"/>
    </row>
    <row r="17" spans="1:5" ht="14.25" x14ac:dyDescent="0.2">
      <c r="A17" s="43"/>
      <c r="B17" s="43"/>
      <c r="C17" s="54"/>
    </row>
    <row r="18" spans="1:5" ht="14.25" x14ac:dyDescent="0.2">
      <c r="A18" s="43"/>
      <c r="B18" s="43"/>
      <c r="C18" s="54"/>
    </row>
    <row r="19" spans="1:5" ht="14.25" x14ac:dyDescent="0.2">
      <c r="A19" s="43"/>
      <c r="B19" s="43"/>
      <c r="C19" s="54"/>
    </row>
    <row r="20" spans="1:5" ht="14.25" x14ac:dyDescent="0.2">
      <c r="A20" s="43"/>
      <c r="B20" s="43"/>
      <c r="C20" s="54"/>
    </row>
    <row r="21" spans="1:5" ht="14.25" x14ac:dyDescent="0.2">
      <c r="A21" s="43"/>
      <c r="B21" s="43"/>
      <c r="C21" s="54"/>
    </row>
    <row r="22" spans="1:5" ht="14.25" x14ac:dyDescent="0.2">
      <c r="A22" s="43"/>
      <c r="B22" s="43"/>
      <c r="C22" s="54"/>
    </row>
    <row r="23" spans="1:5" x14ac:dyDescent="0.2">
      <c r="A23" s="427" t="s">
        <v>127</v>
      </c>
      <c r="B23" s="440"/>
      <c r="C23" s="85">
        <f>'Form I - 6a Other Supp'!C25</f>
        <v>0</v>
      </c>
      <c r="D23" s="145"/>
      <c r="E23" s="165"/>
    </row>
    <row r="24" spans="1:5" s="36" customFormat="1" ht="15" thickBot="1" x14ac:dyDescent="0.25">
      <c r="A24" s="163" t="s">
        <v>78</v>
      </c>
      <c r="B24" s="163" t="s">
        <v>78</v>
      </c>
      <c r="C24" s="167" t="s">
        <v>78</v>
      </c>
    </row>
    <row r="25" spans="1:5" s="36" customFormat="1" ht="38.25" customHeight="1" thickBot="1" x14ac:dyDescent="0.35">
      <c r="B25" s="86" t="s">
        <v>38</v>
      </c>
      <c r="C25" s="87">
        <f>ROUND((SUM(C6:C23)),0)</f>
        <v>20469</v>
      </c>
    </row>
    <row r="26" spans="1:5" s="36" customFormat="1" x14ac:dyDescent="0.2">
      <c r="C26" s="148"/>
    </row>
  </sheetData>
  <sheetProtection password="81A3" sheet="1" objects="1" scenarios="1" selectLockedCells="1"/>
  <mergeCells count="4">
    <mergeCell ref="A1:C1"/>
    <mergeCell ref="A2:C2"/>
    <mergeCell ref="B3:C3"/>
    <mergeCell ref="A23:B23"/>
  </mergeCells>
  <phoneticPr fontId="13" type="noConversion"/>
  <pageMargins left="0.5" right="0.5" top="0.5" bottom="0.5" header="0.5" footer="0.5"/>
  <pageSetup orientation="landscape" r:id="rId1"/>
  <headerFooter alignWithMargins="0">
    <oddFooter>&amp;RRevised: 1/27/2012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indexed="44"/>
  </sheetPr>
  <dimension ref="A1:H24"/>
  <sheetViews>
    <sheetView workbookViewId="0">
      <selection activeCell="G9" sqref="G9"/>
    </sheetView>
  </sheetViews>
  <sheetFormatPr defaultRowHeight="12.75" x14ac:dyDescent="0.2"/>
  <cols>
    <col min="1" max="1" width="0.85546875" customWidth="1"/>
    <col min="2" max="2" width="5.85546875" customWidth="1"/>
    <col min="3" max="3" width="1.42578125" customWidth="1"/>
    <col min="4" max="4" width="58.140625" customWidth="1"/>
    <col min="5" max="5" width="2.85546875" customWidth="1"/>
    <col min="6" max="6" width="10.28515625" customWidth="1"/>
    <col min="7" max="7" width="48" customWidth="1"/>
    <col min="8" max="8" width="21.85546875" bestFit="1" customWidth="1"/>
  </cols>
  <sheetData>
    <row r="1" spans="1:8" ht="20.25" x14ac:dyDescent="0.4">
      <c r="A1" s="449" t="s">
        <v>11</v>
      </c>
      <c r="B1" s="449"/>
      <c r="C1" s="449"/>
      <c r="D1" s="449"/>
      <c r="E1" s="449"/>
      <c r="F1" s="449"/>
      <c r="G1" s="449"/>
      <c r="H1" s="26"/>
    </row>
    <row r="2" spans="1:8" x14ac:dyDescent="0.2">
      <c r="A2" s="228"/>
      <c r="B2" s="228"/>
      <c r="C2" s="228"/>
      <c r="D2" s="228"/>
      <c r="E2" s="228"/>
      <c r="F2" s="228"/>
      <c r="G2" s="228"/>
    </row>
    <row r="3" spans="1:8" x14ac:dyDescent="0.2">
      <c r="C3" s="4"/>
      <c r="D3" s="3" t="s">
        <v>43</v>
      </c>
      <c r="E3" s="450" t="str">
        <f>'Face Page'!B8</f>
        <v>Hidalgo County</v>
      </c>
      <c r="F3" s="451"/>
      <c r="G3" s="452"/>
    </row>
    <row r="4" spans="1:8" ht="9" customHeight="1" x14ac:dyDescent="0.2">
      <c r="A4" s="228"/>
      <c r="B4" s="228"/>
      <c r="C4" s="228"/>
      <c r="D4" s="228"/>
      <c r="E4" s="228"/>
      <c r="F4" s="228"/>
      <c r="G4" s="228"/>
    </row>
    <row r="5" spans="1:8" ht="18" customHeight="1" x14ac:dyDescent="0.2">
      <c r="C5" s="4"/>
      <c r="D5" s="453" t="s">
        <v>27</v>
      </c>
      <c r="E5" s="238"/>
      <c r="F5" s="46" t="s">
        <v>13</v>
      </c>
      <c r="G5" s="61">
        <v>0</v>
      </c>
    </row>
    <row r="6" spans="1:8" ht="7.5" customHeight="1" x14ac:dyDescent="0.2"/>
    <row r="7" spans="1:8" x14ac:dyDescent="0.2">
      <c r="A7" s="456" t="s">
        <v>25</v>
      </c>
      <c r="B7" s="456"/>
      <c r="C7" s="456"/>
      <c r="D7" s="456"/>
      <c r="E7" s="456"/>
      <c r="F7" s="12"/>
    </row>
    <row r="8" spans="1:8" ht="7.5" customHeight="1" x14ac:dyDescent="0.2">
      <c r="A8" s="70"/>
      <c r="B8" s="70"/>
      <c r="C8" s="70"/>
      <c r="D8" s="70"/>
      <c r="E8" s="70"/>
      <c r="F8" s="57"/>
      <c r="G8" s="57"/>
    </row>
    <row r="9" spans="1:8" ht="128.25" customHeight="1" x14ac:dyDescent="0.2">
      <c r="A9" s="168"/>
      <c r="B9" s="38"/>
      <c r="D9" s="27" t="s">
        <v>36</v>
      </c>
      <c r="F9" s="68" t="s">
        <v>129</v>
      </c>
      <c r="G9" s="71"/>
      <c r="H9" s="25"/>
    </row>
    <row r="10" spans="1:8" ht="6.75" customHeight="1" x14ac:dyDescent="0.2">
      <c r="A10" s="65"/>
      <c r="B10" s="66"/>
      <c r="C10" s="57"/>
      <c r="D10" s="67"/>
      <c r="E10" s="57"/>
      <c r="F10" s="69"/>
      <c r="G10" s="169" t="s">
        <v>80</v>
      </c>
      <c r="H10" s="25"/>
    </row>
    <row r="11" spans="1:8" ht="130.5" customHeight="1" x14ac:dyDescent="0.2">
      <c r="A11" s="168"/>
      <c r="B11" s="38"/>
      <c r="D11" s="28" t="s">
        <v>131</v>
      </c>
      <c r="F11" s="68" t="s">
        <v>130</v>
      </c>
      <c r="G11" s="72"/>
      <c r="H11" s="25"/>
    </row>
    <row r="12" spans="1:8" ht="7.5" customHeight="1" x14ac:dyDescent="0.2">
      <c r="A12" s="65"/>
      <c r="B12" s="66"/>
      <c r="C12" s="57"/>
      <c r="D12" s="67" t="s">
        <v>138</v>
      </c>
      <c r="E12" s="57"/>
      <c r="F12" s="66"/>
      <c r="G12" s="66"/>
      <c r="H12" s="25"/>
    </row>
    <row r="13" spans="1:8" ht="66" customHeight="1" x14ac:dyDescent="0.2">
      <c r="A13" s="168"/>
      <c r="B13" s="38"/>
      <c r="D13" s="27" t="s">
        <v>136</v>
      </c>
      <c r="F13" s="57"/>
      <c r="G13" s="56"/>
      <c r="H13" s="25"/>
    </row>
    <row r="14" spans="1:8" ht="9" customHeight="1" x14ac:dyDescent="0.2">
      <c r="A14" s="57"/>
      <c r="B14" s="57"/>
      <c r="C14" s="57"/>
      <c r="D14" s="57"/>
      <c r="E14" s="57"/>
      <c r="F14" s="57"/>
      <c r="G14" s="57"/>
    </row>
    <row r="15" spans="1:8" ht="19.5" customHeight="1" x14ac:dyDescent="0.2">
      <c r="A15" s="459" t="s">
        <v>22</v>
      </c>
      <c r="B15" s="460"/>
      <c r="C15" s="460"/>
      <c r="D15" s="460"/>
      <c r="E15" s="460"/>
      <c r="F15" s="460"/>
      <c r="G15" s="460"/>
    </row>
    <row r="16" spans="1:8" ht="72.75" customHeight="1" x14ac:dyDescent="0.2">
      <c r="A16" s="461"/>
      <c r="B16" s="462"/>
      <c r="C16" s="462"/>
      <c r="D16" s="462"/>
      <c r="E16" s="462"/>
      <c r="F16" s="462"/>
      <c r="G16" s="462"/>
    </row>
    <row r="17" spans="1:7" ht="14.25" customHeight="1" x14ac:dyDescent="0.2">
      <c r="A17" s="459"/>
      <c r="B17" s="460"/>
      <c r="C17" s="460"/>
      <c r="D17" s="460"/>
      <c r="E17" s="460"/>
      <c r="F17" s="460"/>
      <c r="G17" s="460"/>
    </row>
    <row r="18" spans="1:7" ht="19.5" customHeight="1" x14ac:dyDescent="0.4">
      <c r="A18" s="449" t="s">
        <v>23</v>
      </c>
      <c r="B18" s="449"/>
      <c r="C18" s="449"/>
      <c r="D18" s="449"/>
      <c r="E18" s="449"/>
      <c r="F18" s="449"/>
      <c r="G18" s="449"/>
    </row>
    <row r="19" spans="1:7" ht="13.5" customHeight="1" x14ac:dyDescent="0.4">
      <c r="A19" s="463"/>
      <c r="B19" s="463"/>
      <c r="C19" s="463"/>
      <c r="D19" s="463"/>
      <c r="E19" s="463"/>
      <c r="F19" s="463"/>
      <c r="G19" s="463"/>
    </row>
    <row r="20" spans="1:7" ht="19.5" customHeight="1" x14ac:dyDescent="0.2">
      <c r="A20" s="457" t="s">
        <v>24</v>
      </c>
      <c r="B20" s="458"/>
      <c r="C20" s="458"/>
      <c r="D20" s="458"/>
      <c r="E20" s="458"/>
      <c r="F20" s="458"/>
      <c r="G20" s="458"/>
    </row>
    <row r="21" spans="1:7" ht="142.5" customHeight="1" x14ac:dyDescent="0.2">
      <c r="A21" s="454"/>
      <c r="B21" s="454"/>
      <c r="C21" s="454"/>
      <c r="D21" s="454"/>
      <c r="E21" s="454"/>
      <c r="F21" s="454"/>
      <c r="G21" s="454"/>
    </row>
    <row r="22" spans="1:7" x14ac:dyDescent="0.2">
      <c r="A22" s="57"/>
      <c r="B22" s="57"/>
      <c r="C22" s="57"/>
      <c r="D22" s="57"/>
      <c r="E22" s="57"/>
      <c r="F22" s="57"/>
      <c r="G22" s="57"/>
    </row>
    <row r="23" spans="1:7" ht="57" customHeight="1" x14ac:dyDescent="0.2">
      <c r="A23" s="242" t="s">
        <v>111</v>
      </c>
      <c r="B23" s="242"/>
      <c r="C23" s="242"/>
      <c r="D23" s="242"/>
      <c r="E23" s="242"/>
      <c r="F23" s="242"/>
      <c r="G23" s="242"/>
    </row>
    <row r="24" spans="1:7" ht="266.25" customHeight="1" x14ac:dyDescent="0.2">
      <c r="A24" s="455"/>
      <c r="B24" s="455"/>
      <c r="C24" s="455"/>
      <c r="D24" s="455"/>
      <c r="E24" s="455"/>
      <c r="F24" s="455"/>
      <c r="G24" s="455"/>
    </row>
  </sheetData>
  <sheetProtection password="81A3" sheet="1" objects="1" scenarios="1" selectLockedCells="1"/>
  <mergeCells count="15">
    <mergeCell ref="A24:G24"/>
    <mergeCell ref="A4:G4"/>
    <mergeCell ref="A7:E7"/>
    <mergeCell ref="A20:G20"/>
    <mergeCell ref="A15:G15"/>
    <mergeCell ref="A16:G16"/>
    <mergeCell ref="A18:G18"/>
    <mergeCell ref="A17:G17"/>
    <mergeCell ref="A19:G19"/>
    <mergeCell ref="A23:G23"/>
    <mergeCell ref="A1:G1"/>
    <mergeCell ref="E3:G3"/>
    <mergeCell ref="D5:E5"/>
    <mergeCell ref="A2:G2"/>
    <mergeCell ref="A21:G21"/>
  </mergeCells>
  <phoneticPr fontId="13" type="noConversion"/>
  <pageMargins left="0.5" right="0.5" top="0.5" bottom="0.5" header="0.5" footer="0.5"/>
  <pageSetup orientation="landscape" r:id="rId1"/>
  <headerFooter alignWithMargins="0">
    <oddFooter>&amp;RRevised: 1/27/2012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3"/>
  </sheetPr>
  <dimension ref="A1:A19"/>
  <sheetViews>
    <sheetView zoomScaleNormal="100" workbookViewId="0">
      <selection activeCell="A4" sqref="A4"/>
    </sheetView>
  </sheetViews>
  <sheetFormatPr defaultRowHeight="12.75" x14ac:dyDescent="0.2"/>
  <cols>
    <col min="1" max="1" width="83.28515625" customWidth="1"/>
  </cols>
  <sheetData>
    <row r="1" spans="1:1" x14ac:dyDescent="0.2">
      <c r="A1" s="12" t="s">
        <v>203</v>
      </c>
    </row>
    <row r="3" spans="1:1" ht="108.75" customHeight="1" x14ac:dyDescent="0.2">
      <c r="A3" s="6" t="s">
        <v>217</v>
      </c>
    </row>
    <row r="4" spans="1:1" x14ac:dyDescent="0.2">
      <c r="A4" s="6"/>
    </row>
    <row r="5" spans="1:1" x14ac:dyDescent="0.2">
      <c r="A5" t="s">
        <v>204</v>
      </c>
    </row>
    <row r="7" spans="1:1" x14ac:dyDescent="0.2">
      <c r="A7" s="188" t="s">
        <v>205</v>
      </c>
    </row>
    <row r="8" spans="1:1" x14ac:dyDescent="0.2">
      <c r="A8" s="188" t="s">
        <v>206</v>
      </c>
    </row>
    <row r="9" spans="1:1" x14ac:dyDescent="0.2">
      <c r="A9" s="188" t="s">
        <v>207</v>
      </c>
    </row>
    <row r="10" spans="1:1" x14ac:dyDescent="0.2">
      <c r="A10" s="188" t="s">
        <v>208</v>
      </c>
    </row>
    <row r="11" spans="1:1" x14ac:dyDescent="0.2">
      <c r="A11" s="188" t="s">
        <v>209</v>
      </c>
    </row>
    <row r="12" spans="1:1" x14ac:dyDescent="0.2">
      <c r="A12" s="188" t="s">
        <v>210</v>
      </c>
    </row>
    <row r="14" spans="1:1" x14ac:dyDescent="0.2">
      <c r="A14" s="188" t="s">
        <v>211</v>
      </c>
    </row>
    <row r="15" spans="1:1" x14ac:dyDescent="0.2">
      <c r="A15" s="188" t="s">
        <v>212</v>
      </c>
    </row>
    <row r="16" spans="1:1" x14ac:dyDescent="0.2">
      <c r="A16" s="188" t="s">
        <v>213</v>
      </c>
    </row>
    <row r="17" spans="1:1" x14ac:dyDescent="0.2">
      <c r="A17" s="188" t="s">
        <v>214</v>
      </c>
    </row>
    <row r="18" spans="1:1" x14ac:dyDescent="0.2">
      <c r="A18" s="188" t="s">
        <v>215</v>
      </c>
    </row>
    <row r="19" spans="1:1" x14ac:dyDescent="0.2">
      <c r="A19" s="188" t="s">
        <v>216</v>
      </c>
    </row>
  </sheetData>
  <sheetProtection password="81A3" sheet="1" objects="1" scenarios="1" selectLockedCells="1" selectUnlockedCells="1"/>
  <phoneticPr fontId="13" type="noConversion"/>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indexed="15"/>
  </sheetPr>
  <dimension ref="A1:H23"/>
  <sheetViews>
    <sheetView zoomScaleNormal="100" workbookViewId="0">
      <selection activeCell="A8" sqref="A8"/>
    </sheetView>
  </sheetViews>
  <sheetFormatPr defaultRowHeight="12.75" x14ac:dyDescent="0.2"/>
  <cols>
    <col min="1" max="1" width="34.85546875" style="35" customWidth="1"/>
    <col min="2" max="2" width="6.28515625" style="35" customWidth="1"/>
    <col min="3" max="3" width="33.28515625" style="35" customWidth="1"/>
    <col min="4" max="4" width="5.140625" style="35" customWidth="1"/>
    <col min="5" max="5" width="14.42578125" style="35" customWidth="1"/>
    <col min="6" max="6" width="12.5703125" style="35" customWidth="1"/>
    <col min="7" max="7" width="7.85546875" style="35" customWidth="1"/>
    <col min="8" max="8" width="15.28515625" style="35" customWidth="1"/>
    <col min="9" max="9" width="10.140625" style="35" bestFit="1" customWidth="1"/>
    <col min="10" max="16384" width="9.140625" style="35"/>
  </cols>
  <sheetData>
    <row r="1" spans="1:8" ht="19.5" x14ac:dyDescent="0.4">
      <c r="A1" s="300" t="s">
        <v>14</v>
      </c>
      <c r="B1" s="300"/>
      <c r="C1" s="301"/>
      <c r="D1" s="301"/>
      <c r="E1" s="301"/>
      <c r="F1" s="301"/>
      <c r="G1" s="301"/>
      <c r="H1" s="301"/>
    </row>
    <row r="2" spans="1:8" x14ac:dyDescent="0.2">
      <c r="A2" s="170"/>
      <c r="B2" s="170"/>
      <c r="C2" s="170"/>
    </row>
    <row r="3" spans="1:8" x14ac:dyDescent="0.2">
      <c r="A3" s="115" t="s">
        <v>43</v>
      </c>
      <c r="B3" s="297" t="str">
        <f>'Face Page'!B8</f>
        <v>Hidalgo County</v>
      </c>
      <c r="C3" s="466"/>
      <c r="D3" s="466"/>
      <c r="E3" s="466"/>
      <c r="F3" s="466"/>
      <c r="G3" s="466"/>
      <c r="H3" s="467"/>
    </row>
    <row r="4" spans="1:8" ht="15" thickBot="1" x14ac:dyDescent="0.25">
      <c r="A4" s="83"/>
      <c r="B4" s="83"/>
      <c r="C4" s="83"/>
      <c r="D4" s="171"/>
    </row>
    <row r="5" spans="1:8" ht="18" customHeight="1" thickBot="1" x14ac:dyDescent="0.35">
      <c r="A5" s="116" t="s">
        <v>81</v>
      </c>
      <c r="B5" s="316" t="s">
        <v>140</v>
      </c>
      <c r="C5" s="304" t="s">
        <v>79</v>
      </c>
      <c r="D5" s="304" t="s">
        <v>82</v>
      </c>
      <c r="E5" s="304" t="s">
        <v>141</v>
      </c>
      <c r="F5" s="304" t="s">
        <v>144</v>
      </c>
      <c r="G5" s="325" t="s">
        <v>143</v>
      </c>
      <c r="H5" s="304" t="s">
        <v>142</v>
      </c>
    </row>
    <row r="6" spans="1:8" s="144" customFormat="1" ht="13.5" customHeight="1" x14ac:dyDescent="0.2">
      <c r="A6" s="117" t="s">
        <v>225</v>
      </c>
      <c r="B6" s="317"/>
      <c r="C6" s="319"/>
      <c r="D6" s="321"/>
      <c r="E6" s="305"/>
      <c r="F6" s="305"/>
      <c r="G6" s="319"/>
      <c r="H6" s="305"/>
    </row>
    <row r="7" spans="1:8" s="144" customFormat="1" ht="13.5" customHeight="1" thickBot="1" x14ac:dyDescent="0.25">
      <c r="A7" s="118" t="s">
        <v>83</v>
      </c>
      <c r="B7" s="318"/>
      <c r="C7" s="320"/>
      <c r="D7" s="322"/>
      <c r="E7" s="306"/>
      <c r="F7" s="306"/>
      <c r="G7" s="320"/>
      <c r="H7" s="306"/>
    </row>
    <row r="8" spans="1:8" s="36" customFormat="1" ht="15" thickTop="1" x14ac:dyDescent="0.2">
      <c r="A8" s="31"/>
      <c r="B8" s="32" t="s">
        <v>138</v>
      </c>
      <c r="C8" s="33" t="s">
        <v>138</v>
      </c>
      <c r="D8" s="30"/>
      <c r="E8" s="30" t="s">
        <v>138</v>
      </c>
      <c r="F8" s="34"/>
      <c r="G8" s="55"/>
      <c r="H8" s="119">
        <f t="shared" ref="H8:H21" si="0">+D8*F8*G8</f>
        <v>0</v>
      </c>
    </row>
    <row r="9" spans="1:8" s="36" customFormat="1" ht="14.25" x14ac:dyDescent="0.2">
      <c r="A9" s="31" t="s">
        <v>138</v>
      </c>
      <c r="B9" s="32" t="s">
        <v>138</v>
      </c>
      <c r="C9" s="33" t="s">
        <v>138</v>
      </c>
      <c r="D9" s="30"/>
      <c r="E9" s="30" t="s">
        <v>138</v>
      </c>
      <c r="F9" s="34"/>
      <c r="G9" s="55"/>
      <c r="H9" s="119">
        <f t="shared" si="0"/>
        <v>0</v>
      </c>
    </row>
    <row r="10" spans="1:8" s="36" customFormat="1" ht="14.25" x14ac:dyDescent="0.2">
      <c r="A10" s="31" t="s">
        <v>138</v>
      </c>
      <c r="B10" s="32" t="s">
        <v>138</v>
      </c>
      <c r="C10" s="33" t="s">
        <v>138</v>
      </c>
      <c r="D10" s="30"/>
      <c r="E10" s="30" t="s">
        <v>138</v>
      </c>
      <c r="F10" s="34"/>
      <c r="G10" s="55"/>
      <c r="H10" s="119">
        <f t="shared" si="0"/>
        <v>0</v>
      </c>
    </row>
    <row r="11" spans="1:8" s="36" customFormat="1" ht="14.25" x14ac:dyDescent="0.2">
      <c r="A11" s="31" t="s">
        <v>138</v>
      </c>
      <c r="B11" s="32" t="s">
        <v>138</v>
      </c>
      <c r="C11" s="33" t="s">
        <v>138</v>
      </c>
      <c r="D11" s="30"/>
      <c r="E11" s="30" t="s">
        <v>138</v>
      </c>
      <c r="F11" s="34"/>
      <c r="G11" s="55"/>
      <c r="H11" s="119">
        <v>0</v>
      </c>
    </row>
    <row r="12" spans="1:8" s="36" customFormat="1" ht="14.25" x14ac:dyDescent="0.2">
      <c r="A12" s="31" t="s">
        <v>138</v>
      </c>
      <c r="B12" s="32" t="s">
        <v>138</v>
      </c>
      <c r="C12" s="33" t="s">
        <v>138</v>
      </c>
      <c r="D12" s="30"/>
      <c r="E12" s="30" t="s">
        <v>138</v>
      </c>
      <c r="F12" s="34"/>
      <c r="G12" s="55"/>
      <c r="H12" s="119">
        <f t="shared" si="0"/>
        <v>0</v>
      </c>
    </row>
    <row r="13" spans="1:8" s="36" customFormat="1" ht="14.25" x14ac:dyDescent="0.2">
      <c r="A13" s="31" t="s">
        <v>138</v>
      </c>
      <c r="B13" s="32" t="s">
        <v>138</v>
      </c>
      <c r="C13" s="33" t="s">
        <v>138</v>
      </c>
      <c r="D13" s="30"/>
      <c r="E13" s="30" t="s">
        <v>138</v>
      </c>
      <c r="F13" s="34"/>
      <c r="G13" s="55"/>
      <c r="H13" s="119">
        <f t="shared" si="0"/>
        <v>0</v>
      </c>
    </row>
    <row r="14" spans="1:8" s="36" customFormat="1" ht="14.25" x14ac:dyDescent="0.2">
      <c r="A14" s="31" t="s">
        <v>138</v>
      </c>
      <c r="B14" s="32" t="s">
        <v>138</v>
      </c>
      <c r="C14" s="33" t="s">
        <v>138</v>
      </c>
      <c r="D14" s="30"/>
      <c r="E14" s="30" t="s">
        <v>138</v>
      </c>
      <c r="F14" s="34"/>
      <c r="G14" s="55"/>
      <c r="H14" s="119">
        <f t="shared" si="0"/>
        <v>0</v>
      </c>
    </row>
    <row r="15" spans="1:8" s="36" customFormat="1" ht="14.25" x14ac:dyDescent="0.2">
      <c r="A15" s="31" t="s">
        <v>138</v>
      </c>
      <c r="B15" s="32" t="s">
        <v>138</v>
      </c>
      <c r="C15" s="33" t="s">
        <v>138</v>
      </c>
      <c r="D15" s="30"/>
      <c r="E15" s="30" t="s">
        <v>138</v>
      </c>
      <c r="F15" s="34"/>
      <c r="G15" s="55"/>
      <c r="H15" s="119">
        <f t="shared" si="0"/>
        <v>0</v>
      </c>
    </row>
    <row r="16" spans="1:8" s="36" customFormat="1" ht="14.25" x14ac:dyDescent="0.2">
      <c r="A16" s="31" t="s">
        <v>138</v>
      </c>
      <c r="B16" s="32" t="s">
        <v>138</v>
      </c>
      <c r="C16" s="33" t="s">
        <v>138</v>
      </c>
      <c r="D16" s="30"/>
      <c r="E16" s="30" t="s">
        <v>138</v>
      </c>
      <c r="F16" s="34"/>
      <c r="G16" s="55"/>
      <c r="H16" s="119">
        <f t="shared" si="0"/>
        <v>0</v>
      </c>
    </row>
    <row r="17" spans="1:8" s="36" customFormat="1" ht="14.25" x14ac:dyDescent="0.2">
      <c r="A17" s="31" t="s">
        <v>138</v>
      </c>
      <c r="B17" s="32" t="s">
        <v>138</v>
      </c>
      <c r="C17" s="33" t="s">
        <v>138</v>
      </c>
      <c r="D17" s="30"/>
      <c r="E17" s="30" t="s">
        <v>138</v>
      </c>
      <c r="F17" s="34"/>
      <c r="G17" s="55"/>
      <c r="H17" s="119">
        <f t="shared" si="0"/>
        <v>0</v>
      </c>
    </row>
    <row r="18" spans="1:8" s="36" customFormat="1" ht="14.25" x14ac:dyDescent="0.2">
      <c r="A18" s="31" t="s">
        <v>138</v>
      </c>
      <c r="B18" s="32" t="s">
        <v>138</v>
      </c>
      <c r="C18" s="33" t="s">
        <v>138</v>
      </c>
      <c r="D18" s="30"/>
      <c r="E18" s="30" t="s">
        <v>138</v>
      </c>
      <c r="F18" s="34"/>
      <c r="G18" s="55"/>
      <c r="H18" s="119">
        <f t="shared" si="0"/>
        <v>0</v>
      </c>
    </row>
    <row r="19" spans="1:8" s="36" customFormat="1" ht="14.25" x14ac:dyDescent="0.2">
      <c r="A19" s="31" t="s">
        <v>138</v>
      </c>
      <c r="B19" s="32" t="s">
        <v>138</v>
      </c>
      <c r="C19" s="33" t="s">
        <v>138</v>
      </c>
      <c r="D19" s="30"/>
      <c r="E19" s="30" t="s">
        <v>138</v>
      </c>
      <c r="F19" s="34"/>
      <c r="G19" s="55"/>
      <c r="H19" s="119">
        <f t="shared" si="0"/>
        <v>0</v>
      </c>
    </row>
    <row r="20" spans="1:8" s="36" customFormat="1" ht="14.25" x14ac:dyDescent="0.2">
      <c r="A20" s="31" t="s">
        <v>138</v>
      </c>
      <c r="B20" s="32" t="s">
        <v>138</v>
      </c>
      <c r="C20" s="33" t="s">
        <v>138</v>
      </c>
      <c r="D20" s="30"/>
      <c r="E20" s="30" t="s">
        <v>138</v>
      </c>
      <c r="F20" s="34"/>
      <c r="G20" s="55"/>
      <c r="H20" s="119">
        <f t="shared" si="0"/>
        <v>0</v>
      </c>
    </row>
    <row r="21" spans="1:8" s="36" customFormat="1" ht="15" thickBot="1" x14ac:dyDescent="0.25">
      <c r="A21" s="31" t="s">
        <v>138</v>
      </c>
      <c r="B21" s="32" t="s">
        <v>138</v>
      </c>
      <c r="C21" s="33" t="s">
        <v>138</v>
      </c>
      <c r="D21" s="30"/>
      <c r="E21" s="30" t="s">
        <v>138</v>
      </c>
      <c r="F21" s="34"/>
      <c r="G21" s="55"/>
      <c r="H21" s="119">
        <f t="shared" si="0"/>
        <v>0</v>
      </c>
    </row>
    <row r="22" spans="1:8" s="36" customFormat="1" ht="18" customHeight="1" thickBot="1" x14ac:dyDescent="0.35">
      <c r="A22" s="110"/>
      <c r="B22" s="110"/>
      <c r="C22" s="110"/>
      <c r="F22" s="464" t="s">
        <v>145</v>
      </c>
      <c r="G22" s="465"/>
      <c r="H22" s="121">
        <f>SUM(H8:H21)</f>
        <v>0</v>
      </c>
    </row>
    <row r="23" spans="1:8" s="36" customFormat="1" x14ac:dyDescent="0.2"/>
  </sheetData>
  <sheetProtection password="81A3" sheet="1" objects="1" scenarios="1" selectLockedCells="1"/>
  <mergeCells count="10">
    <mergeCell ref="F22:G22"/>
    <mergeCell ref="B3:H3"/>
    <mergeCell ref="A1:H1"/>
    <mergeCell ref="E5:E7"/>
    <mergeCell ref="B5:B7"/>
    <mergeCell ref="C5:C7"/>
    <mergeCell ref="D5:D7"/>
    <mergeCell ref="F5:F7"/>
    <mergeCell ref="G5:G7"/>
    <mergeCell ref="H5:H7"/>
  </mergeCells>
  <phoneticPr fontId="13" type="noConversion"/>
  <pageMargins left="0.5" right="0.5" top="0.75" bottom="0.5" header="0.5" footer="0.5"/>
  <pageSetup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indexed="15"/>
  </sheetPr>
  <dimension ref="A1:H31"/>
  <sheetViews>
    <sheetView zoomScaleNormal="100" workbookViewId="0">
      <selection activeCell="E17" sqref="E17"/>
    </sheetView>
  </sheetViews>
  <sheetFormatPr defaultRowHeight="12.75" x14ac:dyDescent="0.2"/>
  <cols>
    <col min="1" max="1" width="34.85546875" style="35" customWidth="1"/>
    <col min="2" max="2" width="6.28515625" style="35" customWidth="1"/>
    <col min="3" max="3" width="33.28515625" style="35" customWidth="1"/>
    <col min="4" max="4" width="5.140625" style="35" customWidth="1"/>
    <col min="5" max="5" width="14.42578125" style="35" customWidth="1"/>
    <col min="6" max="6" width="12.5703125" style="35" customWidth="1"/>
    <col min="7" max="7" width="7.85546875" style="35" customWidth="1"/>
    <col min="8" max="8" width="15.28515625" style="35" customWidth="1"/>
    <col min="9" max="9" width="10.140625" style="35" bestFit="1" customWidth="1"/>
    <col min="10" max="16384" width="9.140625" style="35"/>
  </cols>
  <sheetData>
    <row r="1" spans="1:8" ht="19.5" x14ac:dyDescent="0.4">
      <c r="A1" s="300" t="s">
        <v>179</v>
      </c>
      <c r="B1" s="300"/>
      <c r="C1" s="301"/>
      <c r="D1" s="301"/>
      <c r="E1" s="301"/>
      <c r="F1" s="301"/>
      <c r="G1" s="301"/>
      <c r="H1" s="301"/>
    </row>
    <row r="2" spans="1:8" x14ac:dyDescent="0.2">
      <c r="A2" s="170"/>
      <c r="B2" s="170"/>
      <c r="C2" s="170"/>
    </row>
    <row r="3" spans="1:8" x14ac:dyDescent="0.2">
      <c r="A3" s="115" t="s">
        <v>43</v>
      </c>
      <c r="B3" s="297" t="str">
        <f>'Face Page'!B8</f>
        <v>Hidalgo County</v>
      </c>
      <c r="C3" s="466"/>
      <c r="D3" s="466"/>
      <c r="E3" s="466"/>
      <c r="F3" s="466"/>
      <c r="G3" s="466"/>
      <c r="H3" s="467"/>
    </row>
    <row r="4" spans="1:8" ht="15" thickBot="1" x14ac:dyDescent="0.25">
      <c r="A4" s="83"/>
      <c r="B4" s="83"/>
      <c r="C4" s="83"/>
      <c r="D4" s="171"/>
    </row>
    <row r="5" spans="1:8" ht="18" customHeight="1" thickBot="1" x14ac:dyDescent="0.35">
      <c r="A5" s="116" t="s">
        <v>81</v>
      </c>
      <c r="B5" s="316" t="s">
        <v>140</v>
      </c>
      <c r="C5" s="304" t="s">
        <v>79</v>
      </c>
      <c r="D5" s="304" t="s">
        <v>82</v>
      </c>
      <c r="E5" s="304" t="s">
        <v>141</v>
      </c>
      <c r="F5" s="304" t="s">
        <v>144</v>
      </c>
      <c r="G5" s="325" t="s">
        <v>143</v>
      </c>
      <c r="H5" s="304" t="s">
        <v>142</v>
      </c>
    </row>
    <row r="6" spans="1:8" s="144" customFormat="1" ht="13.5" customHeight="1" x14ac:dyDescent="0.2">
      <c r="A6" s="117" t="s">
        <v>225</v>
      </c>
      <c r="B6" s="317"/>
      <c r="C6" s="319"/>
      <c r="D6" s="321"/>
      <c r="E6" s="305"/>
      <c r="F6" s="305"/>
      <c r="G6" s="319"/>
      <c r="H6" s="305"/>
    </row>
    <row r="7" spans="1:8" s="144" customFormat="1" ht="13.5" customHeight="1" thickBot="1" x14ac:dyDescent="0.25">
      <c r="A7" s="118" t="s">
        <v>83</v>
      </c>
      <c r="B7" s="318"/>
      <c r="C7" s="320"/>
      <c r="D7" s="322"/>
      <c r="E7" s="306"/>
      <c r="F7" s="306"/>
      <c r="G7" s="320"/>
      <c r="H7" s="306"/>
    </row>
    <row r="8" spans="1:8" s="36" customFormat="1" ht="15" thickTop="1" x14ac:dyDescent="0.2">
      <c r="A8" s="31"/>
      <c r="B8" s="32"/>
      <c r="C8" s="33"/>
      <c r="D8" s="30"/>
      <c r="E8" s="30"/>
      <c r="F8" s="34"/>
      <c r="G8" s="55"/>
      <c r="H8" s="119">
        <f t="shared" ref="H8:H21" si="0">+D8*F8*G8</f>
        <v>0</v>
      </c>
    </row>
    <row r="9" spans="1:8" s="36" customFormat="1" ht="14.25" x14ac:dyDescent="0.2">
      <c r="A9" s="31" t="s">
        <v>138</v>
      </c>
      <c r="B9" s="32" t="s">
        <v>138</v>
      </c>
      <c r="C9" s="33" t="s">
        <v>138</v>
      </c>
      <c r="D9" s="30"/>
      <c r="E9" s="30" t="s">
        <v>138</v>
      </c>
      <c r="F9" s="34"/>
      <c r="G9" s="55"/>
      <c r="H9" s="119">
        <f t="shared" si="0"/>
        <v>0</v>
      </c>
    </row>
    <row r="10" spans="1:8" s="36" customFormat="1" ht="14.25" x14ac:dyDescent="0.2">
      <c r="A10" s="31" t="s">
        <v>138</v>
      </c>
      <c r="B10" s="32" t="s">
        <v>138</v>
      </c>
      <c r="C10" s="33" t="s">
        <v>138</v>
      </c>
      <c r="D10" s="30"/>
      <c r="E10" s="30" t="s">
        <v>138</v>
      </c>
      <c r="F10" s="34"/>
      <c r="G10" s="55"/>
      <c r="H10" s="119">
        <f t="shared" si="0"/>
        <v>0</v>
      </c>
    </row>
    <row r="11" spans="1:8" s="36" customFormat="1" ht="14.25" x14ac:dyDescent="0.2">
      <c r="A11" s="31" t="s">
        <v>138</v>
      </c>
      <c r="B11" s="32" t="s">
        <v>138</v>
      </c>
      <c r="C11" s="33" t="s">
        <v>138</v>
      </c>
      <c r="D11" s="30"/>
      <c r="E11" s="30" t="s">
        <v>138</v>
      </c>
      <c r="F11" s="34"/>
      <c r="G11" s="55"/>
      <c r="H11" s="119">
        <f t="shared" si="0"/>
        <v>0</v>
      </c>
    </row>
    <row r="12" spans="1:8" s="36" customFormat="1" ht="14.25" x14ac:dyDescent="0.2">
      <c r="A12" s="31" t="s">
        <v>138</v>
      </c>
      <c r="B12" s="32" t="s">
        <v>138</v>
      </c>
      <c r="C12" s="33" t="s">
        <v>138</v>
      </c>
      <c r="D12" s="30"/>
      <c r="E12" s="30" t="s">
        <v>138</v>
      </c>
      <c r="F12" s="34"/>
      <c r="G12" s="55"/>
      <c r="H12" s="119">
        <f t="shared" si="0"/>
        <v>0</v>
      </c>
    </row>
    <row r="13" spans="1:8" s="36" customFormat="1" ht="14.25" x14ac:dyDescent="0.2">
      <c r="A13" s="31" t="s">
        <v>138</v>
      </c>
      <c r="B13" s="32" t="s">
        <v>138</v>
      </c>
      <c r="C13" s="33" t="s">
        <v>138</v>
      </c>
      <c r="D13" s="30"/>
      <c r="E13" s="30" t="s">
        <v>138</v>
      </c>
      <c r="F13" s="34"/>
      <c r="G13" s="55"/>
      <c r="H13" s="119">
        <f t="shared" si="0"/>
        <v>0</v>
      </c>
    </row>
    <row r="14" spans="1:8" s="36" customFormat="1" ht="14.25" x14ac:dyDescent="0.2">
      <c r="A14" s="31" t="s">
        <v>138</v>
      </c>
      <c r="B14" s="32" t="s">
        <v>138</v>
      </c>
      <c r="C14" s="33" t="s">
        <v>138</v>
      </c>
      <c r="D14" s="30"/>
      <c r="E14" s="30" t="s">
        <v>138</v>
      </c>
      <c r="F14" s="34"/>
      <c r="G14" s="55"/>
      <c r="H14" s="119">
        <f t="shared" si="0"/>
        <v>0</v>
      </c>
    </row>
    <row r="15" spans="1:8" s="36" customFormat="1" ht="14.25" x14ac:dyDescent="0.2">
      <c r="A15" s="31" t="s">
        <v>138</v>
      </c>
      <c r="B15" s="32" t="s">
        <v>138</v>
      </c>
      <c r="C15" s="33" t="s">
        <v>138</v>
      </c>
      <c r="D15" s="30"/>
      <c r="E15" s="30" t="s">
        <v>138</v>
      </c>
      <c r="F15" s="34"/>
      <c r="G15" s="55"/>
      <c r="H15" s="119">
        <f t="shared" si="0"/>
        <v>0</v>
      </c>
    </row>
    <row r="16" spans="1:8" s="36" customFormat="1" ht="14.25" x14ac:dyDescent="0.2">
      <c r="A16" s="31" t="s">
        <v>138</v>
      </c>
      <c r="B16" s="32" t="s">
        <v>138</v>
      </c>
      <c r="C16" s="33" t="s">
        <v>138</v>
      </c>
      <c r="D16" s="30"/>
      <c r="E16" s="30" t="s">
        <v>138</v>
      </c>
      <c r="F16" s="34"/>
      <c r="G16" s="55"/>
      <c r="H16" s="119">
        <f t="shared" si="0"/>
        <v>0</v>
      </c>
    </row>
    <row r="17" spans="1:8" s="36" customFormat="1" ht="14.25" x14ac:dyDescent="0.2">
      <c r="A17" s="31" t="s">
        <v>138</v>
      </c>
      <c r="B17" s="32" t="s">
        <v>138</v>
      </c>
      <c r="C17" s="33" t="s">
        <v>138</v>
      </c>
      <c r="D17" s="30"/>
      <c r="E17" s="30" t="s">
        <v>138</v>
      </c>
      <c r="F17" s="34"/>
      <c r="G17" s="55"/>
      <c r="H17" s="119">
        <f t="shared" si="0"/>
        <v>0</v>
      </c>
    </row>
    <row r="18" spans="1:8" s="36" customFormat="1" ht="14.25" x14ac:dyDescent="0.2">
      <c r="A18" s="31" t="s">
        <v>138</v>
      </c>
      <c r="B18" s="32" t="s">
        <v>138</v>
      </c>
      <c r="C18" s="33" t="s">
        <v>138</v>
      </c>
      <c r="D18" s="30"/>
      <c r="E18" s="30" t="s">
        <v>138</v>
      </c>
      <c r="F18" s="34"/>
      <c r="G18" s="55"/>
      <c r="H18" s="119">
        <f t="shared" si="0"/>
        <v>0</v>
      </c>
    </row>
    <row r="19" spans="1:8" s="36" customFormat="1" ht="14.25" x14ac:dyDescent="0.2">
      <c r="A19" s="31" t="s">
        <v>138</v>
      </c>
      <c r="B19" s="32" t="s">
        <v>138</v>
      </c>
      <c r="C19" s="33" t="s">
        <v>138</v>
      </c>
      <c r="D19" s="30"/>
      <c r="E19" s="30" t="s">
        <v>138</v>
      </c>
      <c r="F19" s="34"/>
      <c r="G19" s="55"/>
      <c r="H19" s="119">
        <v>0</v>
      </c>
    </row>
    <row r="20" spans="1:8" s="36" customFormat="1" ht="14.25" x14ac:dyDescent="0.2">
      <c r="A20" s="31" t="s">
        <v>138</v>
      </c>
      <c r="B20" s="32" t="s">
        <v>138</v>
      </c>
      <c r="C20" s="33" t="s">
        <v>138</v>
      </c>
      <c r="D20" s="30"/>
      <c r="E20" s="30" t="s">
        <v>138</v>
      </c>
      <c r="F20" s="34"/>
      <c r="G20" s="55"/>
      <c r="H20" s="119">
        <f t="shared" si="0"/>
        <v>0</v>
      </c>
    </row>
    <row r="21" spans="1:8" s="36" customFormat="1" ht="15" thickBot="1" x14ac:dyDescent="0.25">
      <c r="A21" s="31" t="s">
        <v>138</v>
      </c>
      <c r="B21" s="32" t="s">
        <v>138</v>
      </c>
      <c r="C21" s="33" t="s">
        <v>138</v>
      </c>
      <c r="D21" s="30"/>
      <c r="E21" s="30" t="s">
        <v>138</v>
      </c>
      <c r="F21" s="34"/>
      <c r="G21" s="55"/>
      <c r="H21" s="119">
        <f t="shared" si="0"/>
        <v>0</v>
      </c>
    </row>
    <row r="22" spans="1:8" s="36" customFormat="1" ht="18" customHeight="1" thickBot="1" x14ac:dyDescent="0.35">
      <c r="A22" s="110"/>
      <c r="B22" s="110"/>
      <c r="C22" s="110"/>
      <c r="F22" s="464" t="s">
        <v>145</v>
      </c>
      <c r="G22" s="465"/>
      <c r="H22" s="121">
        <f>SUM(H8:H21)</f>
        <v>0</v>
      </c>
    </row>
    <row r="23" spans="1:8" s="36" customFormat="1" ht="15.75" x14ac:dyDescent="0.3">
      <c r="A23" s="122" t="s">
        <v>86</v>
      </c>
      <c r="B23" s="468" t="s">
        <v>28</v>
      </c>
      <c r="C23" s="469"/>
      <c r="D23" s="469"/>
      <c r="E23" s="469"/>
      <c r="F23" s="469"/>
      <c r="G23" s="469"/>
      <c r="H23" s="182"/>
    </row>
    <row r="24" spans="1:8" x14ac:dyDescent="0.2">
      <c r="A24" s="470"/>
      <c r="B24" s="471"/>
      <c r="C24" s="471"/>
      <c r="D24" s="471"/>
      <c r="E24" s="471"/>
      <c r="F24" s="471"/>
      <c r="G24" s="472"/>
      <c r="H24" s="146"/>
    </row>
    <row r="25" spans="1:8" x14ac:dyDescent="0.2">
      <c r="A25" s="473"/>
      <c r="B25" s="474"/>
      <c r="C25" s="474"/>
      <c r="D25" s="474"/>
      <c r="E25" s="474"/>
      <c r="F25" s="474"/>
      <c r="G25" s="475"/>
      <c r="H25" s="178"/>
    </row>
    <row r="26" spans="1:8" x14ac:dyDescent="0.2">
      <c r="A26" s="473"/>
      <c r="B26" s="474"/>
      <c r="C26" s="474"/>
      <c r="D26" s="474"/>
      <c r="E26" s="474"/>
      <c r="F26" s="474"/>
      <c r="G26" s="475"/>
      <c r="H26" s="179"/>
    </row>
    <row r="27" spans="1:8" ht="13.5" thickBot="1" x14ac:dyDescent="0.25">
      <c r="A27" s="476"/>
      <c r="B27" s="477"/>
      <c r="C27" s="477"/>
      <c r="D27" s="477"/>
      <c r="E27" s="474"/>
      <c r="F27" s="474"/>
      <c r="G27" s="475"/>
      <c r="H27" s="148"/>
    </row>
    <row r="28" spans="1:8" ht="13.5" thickBot="1" x14ac:dyDescent="0.25">
      <c r="A28" s="326"/>
      <c r="B28" s="327"/>
      <c r="C28" s="327"/>
      <c r="D28" s="327"/>
      <c r="E28" s="478" t="s">
        <v>85</v>
      </c>
      <c r="F28" s="479"/>
      <c r="G28" s="480"/>
      <c r="H28" s="128"/>
    </row>
    <row r="29" spans="1:8" ht="13.5" thickBot="1" x14ac:dyDescent="0.25">
      <c r="A29" s="295"/>
      <c r="B29" s="296"/>
      <c r="C29" s="296"/>
      <c r="D29" s="296"/>
      <c r="E29" s="180"/>
      <c r="F29" s="181"/>
      <c r="G29" s="181"/>
      <c r="H29" s="148"/>
    </row>
    <row r="30" spans="1:8" x14ac:dyDescent="0.2">
      <c r="A30" s="295"/>
      <c r="B30" s="296"/>
      <c r="C30" s="296"/>
      <c r="D30" s="296"/>
      <c r="E30" s="310" t="s">
        <v>84</v>
      </c>
      <c r="F30" s="311"/>
      <c r="G30" s="312"/>
      <c r="H30" s="302">
        <f>ROUND((H22*H28),0)</f>
        <v>0</v>
      </c>
    </row>
    <row r="31" spans="1:8" ht="13.5" thickBot="1" x14ac:dyDescent="0.25">
      <c r="A31" s="295"/>
      <c r="B31" s="296"/>
      <c r="C31" s="296"/>
      <c r="D31" s="296"/>
      <c r="E31" s="313"/>
      <c r="F31" s="314"/>
      <c r="G31" s="315"/>
      <c r="H31" s="303"/>
    </row>
  </sheetData>
  <sheetProtection password="81A3" sheet="1" objects="1" scenarios="1" selectLockedCells="1"/>
  <mergeCells count="19">
    <mergeCell ref="A29:D29"/>
    <mergeCell ref="A30:D30"/>
    <mergeCell ref="E30:G31"/>
    <mergeCell ref="H30:H31"/>
    <mergeCell ref="A31:D31"/>
    <mergeCell ref="B23:G23"/>
    <mergeCell ref="A24:G27"/>
    <mergeCell ref="A28:D28"/>
    <mergeCell ref="E28:G28"/>
    <mergeCell ref="F22:G22"/>
    <mergeCell ref="A1:H1"/>
    <mergeCell ref="B3:H3"/>
    <mergeCell ref="B5:B7"/>
    <mergeCell ref="C5:C7"/>
    <mergeCell ref="D5:D7"/>
    <mergeCell ref="E5:E7"/>
    <mergeCell ref="F5:F7"/>
    <mergeCell ref="G5:G7"/>
    <mergeCell ref="H5:H7"/>
  </mergeCells>
  <phoneticPr fontId="13" type="noConversion"/>
  <pageMargins left="0.5" right="0.5" top="0.75" bottom="0.5" header="0.5" footer="0.5"/>
  <pageSetup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indexed="53"/>
  </sheetPr>
  <dimension ref="A1:I59"/>
  <sheetViews>
    <sheetView topLeftCell="A7" zoomScaleNormal="100" workbookViewId="0">
      <selection activeCell="G8" sqref="G8:G13"/>
    </sheetView>
  </sheetViews>
  <sheetFormatPr defaultRowHeight="12.75" x14ac:dyDescent="0.2"/>
  <cols>
    <col min="1" max="1" width="36.85546875" style="35" customWidth="1"/>
    <col min="2" max="2" width="6.7109375" style="35" customWidth="1"/>
    <col min="3" max="3" width="8.7109375" style="35" customWidth="1"/>
    <col min="4" max="4" width="24.5703125" style="35" customWidth="1"/>
    <col min="5" max="5" width="9.140625" style="35"/>
    <col min="6" max="6" width="2.42578125" style="35" customWidth="1"/>
    <col min="7" max="7" width="12" style="35" customWidth="1"/>
    <col min="8" max="8" width="11.42578125" style="35" customWidth="1"/>
    <col min="9" max="9" width="10.140625" style="35" customWidth="1"/>
    <col min="10" max="16384" width="9.140625" style="35"/>
  </cols>
  <sheetData>
    <row r="1" spans="1:9" ht="20.25" x14ac:dyDescent="0.4">
      <c r="D1" s="44" t="s">
        <v>15</v>
      </c>
    </row>
    <row r="2" spans="1:9" x14ac:dyDescent="0.2">
      <c r="A2" s="90" t="s">
        <v>43</v>
      </c>
      <c r="B2" s="335" t="str">
        <f>'Face Page'!B8</f>
        <v>Hidalgo County</v>
      </c>
      <c r="C2" s="336"/>
      <c r="D2" s="336"/>
      <c r="E2" s="336"/>
      <c r="F2" s="336"/>
      <c r="G2" s="336"/>
      <c r="H2" s="336"/>
      <c r="I2" s="337"/>
    </row>
    <row r="3" spans="1:9" ht="13.5" thickBot="1" x14ac:dyDescent="0.25">
      <c r="A3" s="160"/>
    </row>
    <row r="4" spans="1:9" s="149" customFormat="1" ht="16.5" customHeight="1" x14ac:dyDescent="0.2">
      <c r="A4" s="91" t="s">
        <v>98</v>
      </c>
      <c r="B4" s="161"/>
      <c r="C4" s="161"/>
      <c r="D4" s="161"/>
      <c r="E4" s="161"/>
      <c r="F4" s="161"/>
      <c r="G4" s="161"/>
      <c r="H4" s="161"/>
      <c r="I4" s="161"/>
    </row>
    <row r="5" spans="1:9" s="150" customFormat="1" ht="13.5" x14ac:dyDescent="0.25">
      <c r="A5" s="92" t="s">
        <v>91</v>
      </c>
      <c r="B5" s="345" t="s">
        <v>79</v>
      </c>
      <c r="C5" s="346"/>
      <c r="D5" s="347"/>
      <c r="E5" s="345" t="s">
        <v>93</v>
      </c>
      <c r="F5" s="347"/>
      <c r="G5" s="92" t="s">
        <v>133</v>
      </c>
      <c r="H5" s="345" t="s">
        <v>95</v>
      </c>
      <c r="I5" s="347"/>
    </row>
    <row r="6" spans="1:9" s="150" customFormat="1" ht="12.75" customHeight="1" x14ac:dyDescent="0.25">
      <c r="A6" s="93" t="s">
        <v>92</v>
      </c>
      <c r="B6" s="348"/>
      <c r="C6" s="349"/>
      <c r="D6" s="350"/>
      <c r="E6" s="401" t="s">
        <v>99</v>
      </c>
      <c r="F6" s="495"/>
      <c r="G6" s="123" t="s">
        <v>135</v>
      </c>
      <c r="H6" s="348"/>
      <c r="I6" s="350"/>
    </row>
    <row r="7" spans="1:9" s="150" customFormat="1" ht="14.25" thickBot="1" x14ac:dyDescent="0.3">
      <c r="A7" s="94"/>
      <c r="B7" s="351"/>
      <c r="C7" s="352"/>
      <c r="D7" s="353"/>
      <c r="E7" s="124"/>
      <c r="F7" s="125"/>
      <c r="G7" s="126"/>
      <c r="H7" s="351"/>
      <c r="I7" s="353"/>
    </row>
    <row r="8" spans="1:9" ht="14.25" thickTop="1" x14ac:dyDescent="0.25">
      <c r="A8" s="481" t="s">
        <v>138</v>
      </c>
      <c r="B8" s="484" t="s">
        <v>138</v>
      </c>
      <c r="C8" s="485"/>
      <c r="D8" s="486"/>
      <c r="E8" s="484" t="s">
        <v>138</v>
      </c>
      <c r="F8" s="496"/>
      <c r="G8" s="484" t="s">
        <v>138</v>
      </c>
      <c r="H8" s="95" t="s">
        <v>88</v>
      </c>
      <c r="I8" s="63"/>
    </row>
    <row r="9" spans="1:9" ht="13.5" x14ac:dyDescent="0.25">
      <c r="A9" s="355"/>
      <c r="B9" s="487"/>
      <c r="C9" s="485"/>
      <c r="D9" s="486"/>
      <c r="E9" s="487"/>
      <c r="F9" s="486"/>
      <c r="G9" s="487"/>
      <c r="H9" s="96" t="s">
        <v>100</v>
      </c>
      <c r="I9" s="63"/>
    </row>
    <row r="10" spans="1:9" ht="13.5" x14ac:dyDescent="0.25">
      <c r="A10" s="355"/>
      <c r="B10" s="487"/>
      <c r="C10" s="485"/>
      <c r="D10" s="486"/>
      <c r="E10" s="487"/>
      <c r="F10" s="486"/>
      <c r="G10" s="487"/>
      <c r="H10" s="96" t="s">
        <v>101</v>
      </c>
      <c r="I10" s="64"/>
    </row>
    <row r="11" spans="1:9" s="36" customFormat="1" ht="13.5" x14ac:dyDescent="0.25">
      <c r="A11" s="355"/>
      <c r="B11" s="487"/>
      <c r="C11" s="485"/>
      <c r="D11" s="486"/>
      <c r="E11" s="487"/>
      <c r="F11" s="486"/>
      <c r="G11" s="487"/>
      <c r="H11" s="96" t="s">
        <v>102</v>
      </c>
      <c r="I11" s="49"/>
    </row>
    <row r="12" spans="1:9" s="36" customFormat="1" ht="13.5" x14ac:dyDescent="0.25">
      <c r="A12" s="355"/>
      <c r="B12" s="487"/>
      <c r="C12" s="485"/>
      <c r="D12" s="486"/>
      <c r="E12" s="487"/>
      <c r="F12" s="486"/>
      <c r="G12" s="487"/>
      <c r="H12" s="97" t="s">
        <v>0</v>
      </c>
      <c r="I12" s="49"/>
    </row>
    <row r="13" spans="1:9" s="36" customFormat="1" ht="13.5" x14ac:dyDescent="0.25">
      <c r="A13" s="356"/>
      <c r="B13" s="488"/>
      <c r="C13" s="489"/>
      <c r="D13" s="490"/>
      <c r="E13" s="488"/>
      <c r="F13" s="490"/>
      <c r="G13" s="488"/>
      <c r="H13" s="98" t="s">
        <v>96</v>
      </c>
      <c r="I13" s="99">
        <f>SUM(I8:I12)</f>
        <v>0</v>
      </c>
    </row>
    <row r="14" spans="1:9" ht="13.5" x14ac:dyDescent="0.25">
      <c r="A14" s="481" t="s">
        <v>138</v>
      </c>
      <c r="B14" s="484" t="s">
        <v>138</v>
      </c>
      <c r="C14" s="485"/>
      <c r="D14" s="486"/>
      <c r="E14" s="484" t="s">
        <v>138</v>
      </c>
      <c r="F14" s="496"/>
      <c r="G14" s="484" t="s">
        <v>138</v>
      </c>
      <c r="H14" s="95" t="s">
        <v>88</v>
      </c>
      <c r="I14" s="63"/>
    </row>
    <row r="15" spans="1:9" ht="13.5" x14ac:dyDescent="0.25">
      <c r="A15" s="355"/>
      <c r="B15" s="487"/>
      <c r="C15" s="485"/>
      <c r="D15" s="486"/>
      <c r="E15" s="487"/>
      <c r="F15" s="486"/>
      <c r="G15" s="487"/>
      <c r="H15" s="96" t="s">
        <v>100</v>
      </c>
      <c r="I15" s="64"/>
    </row>
    <row r="16" spans="1:9" ht="13.5" x14ac:dyDescent="0.25">
      <c r="A16" s="355"/>
      <c r="B16" s="487"/>
      <c r="C16" s="485"/>
      <c r="D16" s="486"/>
      <c r="E16" s="487"/>
      <c r="F16" s="486"/>
      <c r="G16" s="487"/>
      <c r="H16" s="96" t="s">
        <v>101</v>
      </c>
      <c r="I16" s="64"/>
    </row>
    <row r="17" spans="1:9" s="36" customFormat="1" ht="13.5" x14ac:dyDescent="0.25">
      <c r="A17" s="355"/>
      <c r="B17" s="487"/>
      <c r="C17" s="485"/>
      <c r="D17" s="486"/>
      <c r="E17" s="487"/>
      <c r="F17" s="486"/>
      <c r="G17" s="487"/>
      <c r="H17" s="96" t="s">
        <v>102</v>
      </c>
      <c r="I17" s="49"/>
    </row>
    <row r="18" spans="1:9" s="36" customFormat="1" ht="13.5" x14ac:dyDescent="0.25">
      <c r="A18" s="355"/>
      <c r="B18" s="487"/>
      <c r="C18" s="485"/>
      <c r="D18" s="486"/>
      <c r="E18" s="487"/>
      <c r="F18" s="486"/>
      <c r="G18" s="487"/>
      <c r="H18" s="97" t="s">
        <v>0</v>
      </c>
      <c r="I18" s="49"/>
    </row>
    <row r="19" spans="1:9" s="36" customFormat="1" ht="13.5" x14ac:dyDescent="0.25">
      <c r="A19" s="356"/>
      <c r="B19" s="488"/>
      <c r="C19" s="489"/>
      <c r="D19" s="490"/>
      <c r="E19" s="488"/>
      <c r="F19" s="490"/>
      <c r="G19" s="488"/>
      <c r="H19" s="98" t="s">
        <v>96</v>
      </c>
      <c r="I19" s="99">
        <f>SUM(I14:I18)</f>
        <v>0</v>
      </c>
    </row>
    <row r="20" spans="1:9" ht="13.5" x14ac:dyDescent="0.25">
      <c r="A20" s="481" t="s">
        <v>138</v>
      </c>
      <c r="B20" s="484" t="s">
        <v>138</v>
      </c>
      <c r="C20" s="485"/>
      <c r="D20" s="486"/>
      <c r="E20" s="484" t="s">
        <v>138</v>
      </c>
      <c r="F20" s="496"/>
      <c r="G20" s="484" t="s">
        <v>138</v>
      </c>
      <c r="H20" s="95" t="s">
        <v>88</v>
      </c>
      <c r="I20" s="63"/>
    </row>
    <row r="21" spans="1:9" ht="13.5" x14ac:dyDescent="0.25">
      <c r="A21" s="355"/>
      <c r="B21" s="487"/>
      <c r="C21" s="485"/>
      <c r="D21" s="486"/>
      <c r="E21" s="487"/>
      <c r="F21" s="486"/>
      <c r="G21" s="487"/>
      <c r="H21" s="96" t="s">
        <v>100</v>
      </c>
      <c r="I21" s="64"/>
    </row>
    <row r="22" spans="1:9" ht="13.5" x14ac:dyDescent="0.25">
      <c r="A22" s="355"/>
      <c r="B22" s="487"/>
      <c r="C22" s="485"/>
      <c r="D22" s="486"/>
      <c r="E22" s="487"/>
      <c r="F22" s="486"/>
      <c r="G22" s="487"/>
      <c r="H22" s="96" t="s">
        <v>101</v>
      </c>
      <c r="I22" s="64"/>
    </row>
    <row r="23" spans="1:9" s="36" customFormat="1" ht="13.5" x14ac:dyDescent="0.25">
      <c r="A23" s="355"/>
      <c r="B23" s="487"/>
      <c r="C23" s="485"/>
      <c r="D23" s="486"/>
      <c r="E23" s="487"/>
      <c r="F23" s="486"/>
      <c r="G23" s="487"/>
      <c r="H23" s="96" t="s">
        <v>102</v>
      </c>
      <c r="I23" s="49"/>
    </row>
    <row r="24" spans="1:9" s="36" customFormat="1" ht="13.5" x14ac:dyDescent="0.25">
      <c r="A24" s="355"/>
      <c r="B24" s="487"/>
      <c r="C24" s="485"/>
      <c r="D24" s="486"/>
      <c r="E24" s="487"/>
      <c r="F24" s="486"/>
      <c r="G24" s="487"/>
      <c r="H24" s="97" t="s">
        <v>0</v>
      </c>
      <c r="I24" s="49"/>
    </row>
    <row r="25" spans="1:9" s="36" customFormat="1" ht="13.5" x14ac:dyDescent="0.25">
      <c r="A25" s="356"/>
      <c r="B25" s="488"/>
      <c r="C25" s="489"/>
      <c r="D25" s="490"/>
      <c r="E25" s="488"/>
      <c r="F25" s="490"/>
      <c r="G25" s="488"/>
      <c r="H25" s="98" t="s">
        <v>96</v>
      </c>
      <c r="I25" s="99">
        <f>SUM(I20:I24)</f>
        <v>0</v>
      </c>
    </row>
    <row r="26" spans="1:9" ht="13.5" x14ac:dyDescent="0.25">
      <c r="A26" s="481" t="s">
        <v>138</v>
      </c>
      <c r="B26" s="484" t="s">
        <v>138</v>
      </c>
      <c r="C26" s="485"/>
      <c r="D26" s="486"/>
      <c r="E26" s="484" t="s">
        <v>138</v>
      </c>
      <c r="F26" s="496"/>
      <c r="G26" s="484" t="s">
        <v>138</v>
      </c>
      <c r="H26" s="95" t="s">
        <v>88</v>
      </c>
      <c r="I26" s="63"/>
    </row>
    <row r="27" spans="1:9" ht="13.5" x14ac:dyDescent="0.25">
      <c r="A27" s="355"/>
      <c r="B27" s="487"/>
      <c r="C27" s="485"/>
      <c r="D27" s="486"/>
      <c r="E27" s="487"/>
      <c r="F27" s="486"/>
      <c r="G27" s="487"/>
      <c r="H27" s="96" t="s">
        <v>100</v>
      </c>
      <c r="I27" s="64"/>
    </row>
    <row r="28" spans="1:9" ht="13.5" x14ac:dyDescent="0.25">
      <c r="A28" s="355"/>
      <c r="B28" s="487"/>
      <c r="C28" s="485"/>
      <c r="D28" s="486"/>
      <c r="E28" s="487"/>
      <c r="F28" s="486"/>
      <c r="G28" s="487"/>
      <c r="H28" s="96" t="s">
        <v>101</v>
      </c>
      <c r="I28" s="64"/>
    </row>
    <row r="29" spans="1:9" s="36" customFormat="1" ht="13.5" x14ac:dyDescent="0.25">
      <c r="A29" s="355"/>
      <c r="B29" s="487"/>
      <c r="C29" s="485"/>
      <c r="D29" s="486"/>
      <c r="E29" s="487"/>
      <c r="F29" s="486"/>
      <c r="G29" s="487"/>
      <c r="H29" s="96" t="s">
        <v>102</v>
      </c>
      <c r="I29" s="49"/>
    </row>
    <row r="30" spans="1:9" s="36" customFormat="1" ht="13.5" x14ac:dyDescent="0.25">
      <c r="A30" s="355"/>
      <c r="B30" s="487"/>
      <c r="C30" s="485"/>
      <c r="D30" s="486"/>
      <c r="E30" s="487"/>
      <c r="F30" s="486"/>
      <c r="G30" s="487"/>
      <c r="H30" s="97" t="s">
        <v>0</v>
      </c>
      <c r="I30" s="49"/>
    </row>
    <row r="31" spans="1:9" s="36" customFormat="1" ht="13.5" x14ac:dyDescent="0.25">
      <c r="A31" s="356"/>
      <c r="B31" s="488"/>
      <c r="C31" s="489"/>
      <c r="D31" s="490"/>
      <c r="E31" s="488"/>
      <c r="F31" s="490"/>
      <c r="G31" s="488"/>
      <c r="H31" s="98" t="s">
        <v>96</v>
      </c>
      <c r="I31" s="99">
        <f>SUM(I26:I30)</f>
        <v>0</v>
      </c>
    </row>
    <row r="32" spans="1:9" ht="13.5" x14ac:dyDescent="0.25">
      <c r="A32" s="481" t="s">
        <v>138</v>
      </c>
      <c r="B32" s="484" t="s">
        <v>138</v>
      </c>
      <c r="C32" s="485"/>
      <c r="D32" s="486"/>
      <c r="E32" s="484" t="s">
        <v>138</v>
      </c>
      <c r="F32" s="496"/>
      <c r="G32" s="484" t="s">
        <v>138</v>
      </c>
      <c r="H32" s="95" t="s">
        <v>88</v>
      </c>
      <c r="I32" s="63"/>
    </row>
    <row r="33" spans="1:9" ht="13.5" x14ac:dyDescent="0.25">
      <c r="A33" s="355"/>
      <c r="B33" s="487"/>
      <c r="C33" s="485"/>
      <c r="D33" s="486"/>
      <c r="E33" s="487"/>
      <c r="F33" s="486"/>
      <c r="G33" s="487"/>
      <c r="H33" s="96" t="s">
        <v>100</v>
      </c>
      <c r="I33" s="64"/>
    </row>
    <row r="34" spans="1:9" ht="13.5" x14ac:dyDescent="0.25">
      <c r="A34" s="355"/>
      <c r="B34" s="487"/>
      <c r="C34" s="485"/>
      <c r="D34" s="486"/>
      <c r="E34" s="487"/>
      <c r="F34" s="486"/>
      <c r="G34" s="487"/>
      <c r="H34" s="96" t="s">
        <v>101</v>
      </c>
      <c r="I34" s="64"/>
    </row>
    <row r="35" spans="1:9" s="36" customFormat="1" ht="13.5" x14ac:dyDescent="0.25">
      <c r="A35" s="355"/>
      <c r="B35" s="487"/>
      <c r="C35" s="485"/>
      <c r="D35" s="486"/>
      <c r="E35" s="487"/>
      <c r="F35" s="486"/>
      <c r="G35" s="487"/>
      <c r="H35" s="96" t="s">
        <v>102</v>
      </c>
      <c r="I35" s="49"/>
    </row>
    <row r="36" spans="1:9" s="36" customFormat="1" ht="13.5" x14ac:dyDescent="0.25">
      <c r="A36" s="355"/>
      <c r="B36" s="487"/>
      <c r="C36" s="485"/>
      <c r="D36" s="486"/>
      <c r="E36" s="487"/>
      <c r="F36" s="486"/>
      <c r="G36" s="487"/>
      <c r="H36" s="97" t="s">
        <v>0</v>
      </c>
      <c r="I36" s="49"/>
    </row>
    <row r="37" spans="1:9" s="36" customFormat="1" ht="13.5" x14ac:dyDescent="0.25">
      <c r="A37" s="356"/>
      <c r="B37" s="488"/>
      <c r="C37" s="489"/>
      <c r="D37" s="490"/>
      <c r="E37" s="488"/>
      <c r="F37" s="490"/>
      <c r="G37" s="488"/>
      <c r="H37" s="98" t="s">
        <v>96</v>
      </c>
      <c r="I37" s="99">
        <f>SUM(I32:I36)</f>
        <v>0</v>
      </c>
    </row>
    <row r="38" spans="1:9" s="36" customFormat="1" ht="14.25" thickBot="1" x14ac:dyDescent="0.3">
      <c r="A38" s="172"/>
      <c r="B38" s="172"/>
      <c r="C38" s="172"/>
      <c r="D38" s="172"/>
      <c r="E38" s="172"/>
      <c r="F38" s="172"/>
      <c r="G38" s="172"/>
      <c r="H38" s="173"/>
      <c r="I38" s="174"/>
    </row>
    <row r="39" spans="1:9" ht="13.5" thickBot="1" x14ac:dyDescent="0.25">
      <c r="A39" s="160"/>
      <c r="F39" s="101" t="s">
        <v>103</v>
      </c>
      <c r="H39" s="76"/>
      <c r="I39" s="100">
        <f>I13+I19+I25+I31+I37</f>
        <v>0</v>
      </c>
    </row>
    <row r="40" spans="1:9" ht="13.5" thickBot="1" x14ac:dyDescent="0.25">
      <c r="A40" s="160"/>
      <c r="F40" s="101"/>
      <c r="H40" s="76"/>
      <c r="I40" s="175"/>
    </row>
    <row r="41" spans="1:9" s="142" customFormat="1" ht="16.5" customHeight="1" x14ac:dyDescent="0.2">
      <c r="A41" s="91" t="s">
        <v>97</v>
      </c>
    </row>
    <row r="42" spans="1:9" s="150" customFormat="1" ht="13.5" customHeight="1" x14ac:dyDescent="0.25">
      <c r="A42" s="366" t="s">
        <v>79</v>
      </c>
      <c r="B42" s="367"/>
      <c r="C42" s="343" t="s">
        <v>104</v>
      </c>
      <c r="D42" s="363" t="s">
        <v>106</v>
      </c>
      <c r="E42" s="102" t="s">
        <v>114</v>
      </c>
      <c r="F42" s="388" t="s">
        <v>0</v>
      </c>
      <c r="G42" s="405"/>
      <c r="H42" s="388"/>
      <c r="I42" s="389"/>
    </row>
    <row r="43" spans="1:9" s="150" customFormat="1" ht="12" customHeight="1" x14ac:dyDescent="0.25">
      <c r="A43" s="348"/>
      <c r="B43" s="368"/>
      <c r="C43" s="344"/>
      <c r="D43" s="364"/>
      <c r="E43" s="103" t="s">
        <v>94</v>
      </c>
      <c r="F43" s="406"/>
      <c r="G43" s="407"/>
      <c r="H43" s="401" t="s">
        <v>96</v>
      </c>
      <c r="I43" s="402"/>
    </row>
    <row r="44" spans="1:9" s="150" customFormat="1" ht="17.25" customHeight="1" thickBot="1" x14ac:dyDescent="0.3">
      <c r="A44" s="351"/>
      <c r="B44" s="369"/>
      <c r="C44" s="104"/>
      <c r="D44" s="365"/>
      <c r="E44" s="104" t="s">
        <v>89</v>
      </c>
      <c r="F44" s="403" t="s">
        <v>90</v>
      </c>
      <c r="G44" s="408"/>
      <c r="H44" s="403" t="s">
        <v>105</v>
      </c>
      <c r="I44" s="404"/>
    </row>
    <row r="45" spans="1:9" s="36" customFormat="1" ht="42.75" customHeight="1" thickTop="1" x14ac:dyDescent="0.2">
      <c r="A45" s="482"/>
      <c r="B45" s="483"/>
      <c r="C45" s="45"/>
      <c r="D45" s="62"/>
      <c r="E45" s="50">
        <f t="shared" ref="E45:E53" si="0">C45*D45</f>
        <v>0</v>
      </c>
      <c r="F45" s="340"/>
      <c r="G45" s="340"/>
      <c r="H45" s="341">
        <f t="shared" ref="H45:H53" si="1">E45+F45</f>
        <v>0</v>
      </c>
      <c r="I45" s="342"/>
    </row>
    <row r="46" spans="1:9" s="36" customFormat="1" ht="42.75" customHeight="1" x14ac:dyDescent="0.2">
      <c r="A46" s="482"/>
      <c r="B46" s="483"/>
      <c r="C46" s="45"/>
      <c r="D46" s="62"/>
      <c r="E46" s="50">
        <f t="shared" si="0"/>
        <v>0</v>
      </c>
      <c r="F46" s="340"/>
      <c r="G46" s="340"/>
      <c r="H46" s="493">
        <f t="shared" si="1"/>
        <v>0</v>
      </c>
      <c r="I46" s="494"/>
    </row>
    <row r="47" spans="1:9" s="36" customFormat="1" ht="42.75" customHeight="1" x14ac:dyDescent="0.2">
      <c r="A47" s="482"/>
      <c r="B47" s="483"/>
      <c r="C47" s="45"/>
      <c r="D47" s="62"/>
      <c r="E47" s="50">
        <f t="shared" si="0"/>
        <v>0</v>
      </c>
      <c r="F47" s="340"/>
      <c r="G47" s="340"/>
      <c r="H47" s="493">
        <f t="shared" si="1"/>
        <v>0</v>
      </c>
      <c r="I47" s="494"/>
    </row>
    <row r="48" spans="1:9" s="36" customFormat="1" ht="42.75" customHeight="1" x14ac:dyDescent="0.2">
      <c r="A48" s="482"/>
      <c r="B48" s="483"/>
      <c r="C48" s="45"/>
      <c r="D48" s="62"/>
      <c r="E48" s="50">
        <f t="shared" si="0"/>
        <v>0</v>
      </c>
      <c r="F48" s="340"/>
      <c r="G48" s="340"/>
      <c r="H48" s="491">
        <f t="shared" si="1"/>
        <v>0</v>
      </c>
      <c r="I48" s="492"/>
    </row>
    <row r="49" spans="1:9" s="36" customFormat="1" ht="42.75" customHeight="1" x14ac:dyDescent="0.2">
      <c r="A49" s="482"/>
      <c r="B49" s="483"/>
      <c r="C49" s="45"/>
      <c r="D49" s="62"/>
      <c r="E49" s="50">
        <f t="shared" si="0"/>
        <v>0</v>
      </c>
      <c r="F49" s="340"/>
      <c r="G49" s="340"/>
      <c r="H49" s="493">
        <f t="shared" si="1"/>
        <v>0</v>
      </c>
      <c r="I49" s="494"/>
    </row>
    <row r="50" spans="1:9" s="36" customFormat="1" ht="42.75" customHeight="1" x14ac:dyDescent="0.2">
      <c r="A50" s="482"/>
      <c r="B50" s="483"/>
      <c r="C50" s="45"/>
      <c r="D50" s="62"/>
      <c r="E50" s="50">
        <f t="shared" si="0"/>
        <v>0</v>
      </c>
      <c r="F50" s="340"/>
      <c r="G50" s="340"/>
      <c r="H50" s="493">
        <f t="shared" si="1"/>
        <v>0</v>
      </c>
      <c r="I50" s="494"/>
    </row>
    <row r="51" spans="1:9" s="36" customFormat="1" ht="42.75" customHeight="1" x14ac:dyDescent="0.2">
      <c r="A51" s="482"/>
      <c r="B51" s="483"/>
      <c r="C51" s="45"/>
      <c r="D51" s="62"/>
      <c r="E51" s="50">
        <f t="shared" si="0"/>
        <v>0</v>
      </c>
      <c r="F51" s="340"/>
      <c r="G51" s="340"/>
      <c r="H51" s="493">
        <f t="shared" si="1"/>
        <v>0</v>
      </c>
      <c r="I51" s="494"/>
    </row>
    <row r="52" spans="1:9" s="36" customFormat="1" ht="42.75" customHeight="1" x14ac:dyDescent="0.2">
      <c r="A52" s="482"/>
      <c r="B52" s="483"/>
      <c r="C52" s="45"/>
      <c r="D52" s="62"/>
      <c r="E52" s="50">
        <f t="shared" si="0"/>
        <v>0</v>
      </c>
      <c r="F52" s="340"/>
      <c r="G52" s="340"/>
      <c r="H52" s="493">
        <f t="shared" si="1"/>
        <v>0</v>
      </c>
      <c r="I52" s="494"/>
    </row>
    <row r="53" spans="1:9" s="36" customFormat="1" ht="42.75" customHeight="1" x14ac:dyDescent="0.2">
      <c r="A53" s="482"/>
      <c r="B53" s="483"/>
      <c r="C53" s="45"/>
      <c r="D53" s="62"/>
      <c r="E53" s="51">
        <f t="shared" si="0"/>
        <v>0</v>
      </c>
      <c r="F53" s="340"/>
      <c r="G53" s="340"/>
      <c r="H53" s="493">
        <f t="shared" si="1"/>
        <v>0</v>
      </c>
      <c r="I53" s="494"/>
    </row>
    <row r="54" spans="1:9" s="36" customFormat="1" ht="14.25" customHeight="1" thickBot="1" x14ac:dyDescent="0.25">
      <c r="A54" s="152"/>
      <c r="B54" s="148"/>
      <c r="C54" s="153"/>
      <c r="D54" s="154"/>
      <c r="E54" s="154"/>
      <c r="F54" s="154"/>
      <c r="G54" s="154"/>
      <c r="H54" s="155"/>
      <c r="I54" s="155"/>
    </row>
    <row r="55" spans="1:9" s="36" customFormat="1" ht="13.5" thickBot="1" x14ac:dyDescent="0.25">
      <c r="A55" s="152"/>
      <c r="B55" s="148"/>
      <c r="C55" s="153"/>
      <c r="D55" s="154"/>
      <c r="E55" s="383" t="s">
        <v>115</v>
      </c>
      <c r="F55" s="384"/>
      <c r="G55" s="384"/>
      <c r="H55" s="384"/>
      <c r="I55" s="105">
        <f>SUM(H45:I53)</f>
        <v>0</v>
      </c>
    </row>
    <row r="56" spans="1:9" s="36" customFormat="1" ht="17.25" thickBot="1" x14ac:dyDescent="0.35">
      <c r="A56" s="156"/>
      <c r="B56" s="157"/>
      <c r="I56" s="158"/>
    </row>
    <row r="57" spans="1:9" s="151" customFormat="1" ht="17.25" thickBot="1" x14ac:dyDescent="0.25">
      <c r="A57" s="106" t="s">
        <v>107</v>
      </c>
      <c r="B57" s="107">
        <f>I55</f>
        <v>0</v>
      </c>
      <c r="C57" s="109"/>
      <c r="D57" s="108" t="s">
        <v>108</v>
      </c>
      <c r="E57" s="107">
        <f>I39</f>
        <v>0</v>
      </c>
      <c r="F57" s="110"/>
      <c r="G57" s="382" t="s">
        <v>109</v>
      </c>
      <c r="H57" s="382"/>
      <c r="I57" s="111">
        <f>B57+E57</f>
        <v>0</v>
      </c>
    </row>
    <row r="58" spans="1:9" ht="13.5" thickBot="1" x14ac:dyDescent="0.25">
      <c r="A58" s="159"/>
      <c r="B58" s="159"/>
      <c r="C58" s="159"/>
      <c r="D58" s="159"/>
      <c r="E58" s="159"/>
      <c r="F58" s="159"/>
      <c r="G58" s="159"/>
      <c r="H58" s="159"/>
      <c r="I58" s="159"/>
    </row>
    <row r="59" spans="1:9" ht="13.5" thickTop="1" x14ac:dyDescent="0.2"/>
  </sheetData>
  <sheetProtection password="81A3" sheet="1" objects="1" scenarios="1" selectLockedCells="1"/>
  <mergeCells count="62">
    <mergeCell ref="A49:B49"/>
    <mergeCell ref="A45:B45"/>
    <mergeCell ref="E32:F37"/>
    <mergeCell ref="G32:G37"/>
    <mergeCell ref="B20:D25"/>
    <mergeCell ref="E20:F25"/>
    <mergeCell ref="G20:G25"/>
    <mergeCell ref="F44:G44"/>
    <mergeCell ref="G26:G31"/>
    <mergeCell ref="F45:G45"/>
    <mergeCell ref="B2:I2"/>
    <mergeCell ref="A53:B53"/>
    <mergeCell ref="F53:G53"/>
    <mergeCell ref="H53:I53"/>
    <mergeCell ref="A51:B51"/>
    <mergeCell ref="F51:G51"/>
    <mergeCell ref="H51:I51"/>
    <mergeCell ref="A52:B52"/>
    <mergeCell ref="F52:G52"/>
    <mergeCell ref="H52:I52"/>
    <mergeCell ref="A50:B50"/>
    <mergeCell ref="F50:G50"/>
    <mergeCell ref="H50:I50"/>
    <mergeCell ref="G8:G13"/>
    <mergeCell ref="E26:F31"/>
    <mergeCell ref="E5:F5"/>
    <mergeCell ref="E6:F6"/>
    <mergeCell ref="G14:G19"/>
    <mergeCell ref="E14:F19"/>
    <mergeCell ref="E8:F13"/>
    <mergeCell ref="B5:D7"/>
    <mergeCell ref="G57:H57"/>
    <mergeCell ref="H48:I48"/>
    <mergeCell ref="E55:H55"/>
    <mergeCell ref="F46:G46"/>
    <mergeCell ref="H46:I46"/>
    <mergeCell ref="F48:G48"/>
    <mergeCell ref="H49:I49"/>
    <mergeCell ref="F47:G47"/>
    <mergeCell ref="F49:G49"/>
    <mergeCell ref="H47:I47"/>
    <mergeCell ref="H5:I7"/>
    <mergeCell ref="A8:A13"/>
    <mergeCell ref="A48:B48"/>
    <mergeCell ref="A46:B46"/>
    <mergeCell ref="A20:A25"/>
    <mergeCell ref="A14:A19"/>
    <mergeCell ref="A42:B44"/>
    <mergeCell ref="A26:A31"/>
    <mergeCell ref="B26:D31"/>
    <mergeCell ref="B8:D13"/>
    <mergeCell ref="A32:A37"/>
    <mergeCell ref="C42:C43"/>
    <mergeCell ref="D42:D44"/>
    <mergeCell ref="B32:D37"/>
    <mergeCell ref="A47:B47"/>
    <mergeCell ref="B14:D19"/>
    <mergeCell ref="H43:I43"/>
    <mergeCell ref="H44:I44"/>
    <mergeCell ref="H42:I42"/>
    <mergeCell ref="F42:G43"/>
    <mergeCell ref="H45:I45"/>
  </mergeCells>
  <phoneticPr fontId="13" type="noConversion"/>
  <pageMargins left="0.5" right="0.5" top="0.5" bottom="0.5" header="0.5" footer="0.5"/>
  <pageSetup orientation="landscape" r:id="rId1"/>
  <headerFooter alignWithMargins="0">
    <oddFooter>&amp;RRevised: 1/27/2012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indexed="53"/>
  </sheetPr>
  <dimension ref="A1:I59"/>
  <sheetViews>
    <sheetView zoomScaleNormal="100" workbookViewId="0">
      <selection activeCell="A8" sqref="A8:A13"/>
    </sheetView>
  </sheetViews>
  <sheetFormatPr defaultRowHeight="12.75" x14ac:dyDescent="0.2"/>
  <cols>
    <col min="1" max="1" width="36.85546875" style="35" customWidth="1"/>
    <col min="2" max="2" width="6.7109375" style="35" customWidth="1"/>
    <col min="3" max="3" width="8.7109375" style="35" customWidth="1"/>
    <col min="4" max="4" width="24.5703125" style="35" customWidth="1"/>
    <col min="5" max="5" width="9.140625" style="35"/>
    <col min="6" max="6" width="2.42578125" style="35" customWidth="1"/>
    <col min="7" max="7" width="12" style="35" customWidth="1"/>
    <col min="8" max="8" width="11.42578125" style="35" customWidth="1"/>
    <col min="9" max="9" width="10.140625" style="35" customWidth="1"/>
    <col min="10" max="16384" width="9.140625" style="35"/>
  </cols>
  <sheetData>
    <row r="1" spans="1:9" ht="20.25" x14ac:dyDescent="0.4">
      <c r="D1" s="44" t="s">
        <v>180</v>
      </c>
    </row>
    <row r="2" spans="1:9" x14ac:dyDescent="0.2">
      <c r="A2" s="90" t="s">
        <v>43</v>
      </c>
      <c r="B2" s="335" t="str">
        <f>'Face Page'!B8</f>
        <v>Hidalgo County</v>
      </c>
      <c r="C2" s="336"/>
      <c r="D2" s="336"/>
      <c r="E2" s="336"/>
      <c r="F2" s="336"/>
      <c r="G2" s="336"/>
      <c r="H2" s="336"/>
      <c r="I2" s="337"/>
    </row>
    <row r="3" spans="1:9" ht="13.5" thickBot="1" x14ac:dyDescent="0.25">
      <c r="A3" s="160"/>
    </row>
    <row r="4" spans="1:9" s="149" customFormat="1" ht="16.5" customHeight="1" x14ac:dyDescent="0.2">
      <c r="A4" s="91" t="s">
        <v>98</v>
      </c>
      <c r="B4" s="161"/>
      <c r="C4" s="161"/>
      <c r="D4" s="161"/>
      <c r="E4" s="161"/>
      <c r="F4" s="161"/>
      <c r="G4" s="161"/>
      <c r="H4" s="161"/>
      <c r="I4" s="161"/>
    </row>
    <row r="5" spans="1:9" s="150" customFormat="1" ht="13.5" x14ac:dyDescent="0.25">
      <c r="A5" s="92" t="s">
        <v>91</v>
      </c>
      <c r="B5" s="345" t="s">
        <v>79</v>
      </c>
      <c r="C5" s="346"/>
      <c r="D5" s="347"/>
      <c r="E5" s="345" t="s">
        <v>93</v>
      </c>
      <c r="F5" s="347"/>
      <c r="G5" s="92" t="s">
        <v>133</v>
      </c>
      <c r="H5" s="345" t="s">
        <v>95</v>
      </c>
      <c r="I5" s="347"/>
    </row>
    <row r="6" spans="1:9" s="150" customFormat="1" ht="12.75" customHeight="1" x14ac:dyDescent="0.25">
      <c r="A6" s="93" t="s">
        <v>92</v>
      </c>
      <c r="B6" s="348"/>
      <c r="C6" s="349"/>
      <c r="D6" s="350"/>
      <c r="E6" s="401" t="s">
        <v>99</v>
      </c>
      <c r="F6" s="495"/>
      <c r="G6" s="123" t="s">
        <v>135</v>
      </c>
      <c r="H6" s="348"/>
      <c r="I6" s="350"/>
    </row>
    <row r="7" spans="1:9" s="150" customFormat="1" ht="14.25" thickBot="1" x14ac:dyDescent="0.3">
      <c r="A7" s="94"/>
      <c r="B7" s="351"/>
      <c r="C7" s="352"/>
      <c r="D7" s="353"/>
      <c r="E7" s="124"/>
      <c r="F7" s="125"/>
      <c r="G7" s="126"/>
      <c r="H7" s="351"/>
      <c r="I7" s="353"/>
    </row>
    <row r="8" spans="1:9" ht="14.25" thickTop="1" x14ac:dyDescent="0.25">
      <c r="A8" s="481" t="s">
        <v>138</v>
      </c>
      <c r="B8" s="484" t="s">
        <v>138</v>
      </c>
      <c r="C8" s="485"/>
      <c r="D8" s="486"/>
      <c r="E8" s="484" t="s">
        <v>138</v>
      </c>
      <c r="F8" s="496"/>
      <c r="G8" s="484" t="s">
        <v>138</v>
      </c>
      <c r="H8" s="95" t="s">
        <v>88</v>
      </c>
      <c r="I8" s="63"/>
    </row>
    <row r="9" spans="1:9" ht="13.5" x14ac:dyDescent="0.25">
      <c r="A9" s="355"/>
      <c r="B9" s="487"/>
      <c r="C9" s="485"/>
      <c r="D9" s="486"/>
      <c r="E9" s="487"/>
      <c r="F9" s="486"/>
      <c r="G9" s="487"/>
      <c r="H9" s="96" t="s">
        <v>100</v>
      </c>
      <c r="I9" s="63"/>
    </row>
    <row r="10" spans="1:9" ht="13.5" x14ac:dyDescent="0.25">
      <c r="A10" s="355"/>
      <c r="B10" s="487"/>
      <c r="C10" s="485"/>
      <c r="D10" s="486"/>
      <c r="E10" s="487"/>
      <c r="F10" s="486"/>
      <c r="G10" s="487"/>
      <c r="H10" s="96" t="s">
        <v>101</v>
      </c>
      <c r="I10" s="64"/>
    </row>
    <row r="11" spans="1:9" s="36" customFormat="1" ht="13.5" x14ac:dyDescent="0.25">
      <c r="A11" s="355"/>
      <c r="B11" s="487"/>
      <c r="C11" s="485"/>
      <c r="D11" s="486"/>
      <c r="E11" s="487"/>
      <c r="F11" s="486"/>
      <c r="G11" s="487"/>
      <c r="H11" s="96" t="s">
        <v>102</v>
      </c>
      <c r="I11" s="49"/>
    </row>
    <row r="12" spans="1:9" s="36" customFormat="1" ht="13.5" x14ac:dyDescent="0.25">
      <c r="A12" s="355"/>
      <c r="B12" s="487"/>
      <c r="C12" s="485"/>
      <c r="D12" s="486"/>
      <c r="E12" s="487"/>
      <c r="F12" s="486"/>
      <c r="G12" s="487"/>
      <c r="H12" s="97" t="s">
        <v>0</v>
      </c>
      <c r="I12" s="49"/>
    </row>
    <row r="13" spans="1:9" s="36" customFormat="1" ht="13.5" x14ac:dyDescent="0.25">
      <c r="A13" s="356"/>
      <c r="B13" s="488"/>
      <c r="C13" s="489"/>
      <c r="D13" s="490"/>
      <c r="E13" s="488"/>
      <c r="F13" s="490"/>
      <c r="G13" s="488"/>
      <c r="H13" s="98" t="s">
        <v>96</v>
      </c>
      <c r="I13" s="99">
        <f>SUM(I8:I12)</f>
        <v>0</v>
      </c>
    </row>
    <row r="14" spans="1:9" ht="13.5" x14ac:dyDescent="0.25">
      <c r="A14" s="481" t="s">
        <v>138</v>
      </c>
      <c r="B14" s="484" t="s">
        <v>138</v>
      </c>
      <c r="C14" s="485"/>
      <c r="D14" s="486"/>
      <c r="E14" s="484" t="s">
        <v>138</v>
      </c>
      <c r="F14" s="496"/>
      <c r="G14" s="484" t="s">
        <v>138</v>
      </c>
      <c r="H14" s="95" t="s">
        <v>88</v>
      </c>
      <c r="I14" s="63"/>
    </row>
    <row r="15" spans="1:9" ht="13.5" x14ac:dyDescent="0.25">
      <c r="A15" s="355"/>
      <c r="B15" s="487"/>
      <c r="C15" s="485"/>
      <c r="D15" s="486"/>
      <c r="E15" s="487"/>
      <c r="F15" s="486"/>
      <c r="G15" s="487"/>
      <c r="H15" s="96" t="s">
        <v>100</v>
      </c>
      <c r="I15" s="64"/>
    </row>
    <row r="16" spans="1:9" ht="13.5" x14ac:dyDescent="0.25">
      <c r="A16" s="355"/>
      <c r="B16" s="487"/>
      <c r="C16" s="485"/>
      <c r="D16" s="486"/>
      <c r="E16" s="487"/>
      <c r="F16" s="486"/>
      <c r="G16" s="487"/>
      <c r="H16" s="96" t="s">
        <v>101</v>
      </c>
      <c r="I16" s="64"/>
    </row>
    <row r="17" spans="1:9" s="36" customFormat="1" ht="13.5" x14ac:dyDescent="0.25">
      <c r="A17" s="355"/>
      <c r="B17" s="487"/>
      <c r="C17" s="485"/>
      <c r="D17" s="486"/>
      <c r="E17" s="487"/>
      <c r="F17" s="486"/>
      <c r="G17" s="487"/>
      <c r="H17" s="96" t="s">
        <v>102</v>
      </c>
      <c r="I17" s="49"/>
    </row>
    <row r="18" spans="1:9" s="36" customFormat="1" ht="13.5" x14ac:dyDescent="0.25">
      <c r="A18" s="355"/>
      <c r="B18" s="487"/>
      <c r="C18" s="485"/>
      <c r="D18" s="486"/>
      <c r="E18" s="487"/>
      <c r="F18" s="486"/>
      <c r="G18" s="487"/>
      <c r="H18" s="97" t="s">
        <v>0</v>
      </c>
      <c r="I18" s="49"/>
    </row>
    <row r="19" spans="1:9" s="36" customFormat="1" ht="13.5" x14ac:dyDescent="0.25">
      <c r="A19" s="356"/>
      <c r="B19" s="488"/>
      <c r="C19" s="489"/>
      <c r="D19" s="490"/>
      <c r="E19" s="488"/>
      <c r="F19" s="490"/>
      <c r="G19" s="488"/>
      <c r="H19" s="98" t="s">
        <v>96</v>
      </c>
      <c r="I19" s="99">
        <f>SUM(I14:I18)</f>
        <v>0</v>
      </c>
    </row>
    <row r="20" spans="1:9" ht="13.5" x14ac:dyDescent="0.25">
      <c r="A20" s="481" t="s">
        <v>138</v>
      </c>
      <c r="B20" s="484" t="s">
        <v>138</v>
      </c>
      <c r="C20" s="485"/>
      <c r="D20" s="486"/>
      <c r="E20" s="484" t="s">
        <v>138</v>
      </c>
      <c r="F20" s="496"/>
      <c r="G20" s="484" t="s">
        <v>138</v>
      </c>
      <c r="H20" s="95" t="s">
        <v>88</v>
      </c>
      <c r="I20" s="63"/>
    </row>
    <row r="21" spans="1:9" ht="13.5" x14ac:dyDescent="0.25">
      <c r="A21" s="355"/>
      <c r="B21" s="487"/>
      <c r="C21" s="485"/>
      <c r="D21" s="486"/>
      <c r="E21" s="487"/>
      <c r="F21" s="486"/>
      <c r="G21" s="487"/>
      <c r="H21" s="96" t="s">
        <v>100</v>
      </c>
      <c r="I21" s="64"/>
    </row>
    <row r="22" spans="1:9" ht="13.5" x14ac:dyDescent="0.25">
      <c r="A22" s="355"/>
      <c r="B22" s="487"/>
      <c r="C22" s="485"/>
      <c r="D22" s="486"/>
      <c r="E22" s="487"/>
      <c r="F22" s="486"/>
      <c r="G22" s="487"/>
      <c r="H22" s="96" t="s">
        <v>101</v>
      </c>
      <c r="I22" s="64"/>
    </row>
    <row r="23" spans="1:9" s="36" customFormat="1" ht="13.5" x14ac:dyDescent="0.25">
      <c r="A23" s="355"/>
      <c r="B23" s="487"/>
      <c r="C23" s="485"/>
      <c r="D23" s="486"/>
      <c r="E23" s="487"/>
      <c r="F23" s="486"/>
      <c r="G23" s="487"/>
      <c r="H23" s="96" t="s">
        <v>102</v>
      </c>
      <c r="I23" s="49"/>
    </row>
    <row r="24" spans="1:9" s="36" customFormat="1" ht="13.5" x14ac:dyDescent="0.25">
      <c r="A24" s="355"/>
      <c r="B24" s="487"/>
      <c r="C24" s="485"/>
      <c r="D24" s="486"/>
      <c r="E24" s="487"/>
      <c r="F24" s="486"/>
      <c r="G24" s="487"/>
      <c r="H24" s="97" t="s">
        <v>0</v>
      </c>
      <c r="I24" s="49"/>
    </row>
    <row r="25" spans="1:9" s="36" customFormat="1" ht="13.5" x14ac:dyDescent="0.25">
      <c r="A25" s="356"/>
      <c r="B25" s="488"/>
      <c r="C25" s="489"/>
      <c r="D25" s="490"/>
      <c r="E25" s="488"/>
      <c r="F25" s="490"/>
      <c r="G25" s="488"/>
      <c r="H25" s="98" t="s">
        <v>96</v>
      </c>
      <c r="I25" s="99">
        <f>SUM(I20:I24)</f>
        <v>0</v>
      </c>
    </row>
    <row r="26" spans="1:9" ht="13.5" x14ac:dyDescent="0.25">
      <c r="A26" s="481" t="s">
        <v>138</v>
      </c>
      <c r="B26" s="484" t="s">
        <v>138</v>
      </c>
      <c r="C26" s="485"/>
      <c r="D26" s="486"/>
      <c r="E26" s="484" t="s">
        <v>138</v>
      </c>
      <c r="F26" s="496"/>
      <c r="G26" s="484" t="s">
        <v>138</v>
      </c>
      <c r="H26" s="95" t="s">
        <v>88</v>
      </c>
      <c r="I26" s="63"/>
    </row>
    <row r="27" spans="1:9" ht="13.5" x14ac:dyDescent="0.25">
      <c r="A27" s="355"/>
      <c r="B27" s="487"/>
      <c r="C27" s="485"/>
      <c r="D27" s="486"/>
      <c r="E27" s="487"/>
      <c r="F27" s="486"/>
      <c r="G27" s="487"/>
      <c r="H27" s="96" t="s">
        <v>100</v>
      </c>
      <c r="I27" s="64"/>
    </row>
    <row r="28" spans="1:9" ht="13.5" x14ac:dyDescent="0.25">
      <c r="A28" s="355"/>
      <c r="B28" s="487"/>
      <c r="C28" s="485"/>
      <c r="D28" s="486"/>
      <c r="E28" s="487"/>
      <c r="F28" s="486"/>
      <c r="G28" s="487"/>
      <c r="H28" s="96" t="s">
        <v>101</v>
      </c>
      <c r="I28" s="64"/>
    </row>
    <row r="29" spans="1:9" s="36" customFormat="1" ht="13.5" x14ac:dyDescent="0.25">
      <c r="A29" s="355"/>
      <c r="B29" s="487"/>
      <c r="C29" s="485"/>
      <c r="D29" s="486"/>
      <c r="E29" s="487"/>
      <c r="F29" s="486"/>
      <c r="G29" s="487"/>
      <c r="H29" s="96" t="s">
        <v>102</v>
      </c>
      <c r="I29" s="49"/>
    </row>
    <row r="30" spans="1:9" s="36" customFormat="1" ht="13.5" x14ac:dyDescent="0.25">
      <c r="A30" s="355"/>
      <c r="B30" s="487"/>
      <c r="C30" s="485"/>
      <c r="D30" s="486"/>
      <c r="E30" s="487"/>
      <c r="F30" s="486"/>
      <c r="G30" s="487"/>
      <c r="H30" s="97" t="s">
        <v>0</v>
      </c>
      <c r="I30" s="49"/>
    </row>
    <row r="31" spans="1:9" s="36" customFormat="1" ht="13.5" x14ac:dyDescent="0.25">
      <c r="A31" s="356"/>
      <c r="B31" s="488"/>
      <c r="C31" s="489"/>
      <c r="D31" s="490"/>
      <c r="E31" s="488"/>
      <c r="F31" s="490"/>
      <c r="G31" s="488"/>
      <c r="H31" s="98" t="s">
        <v>96</v>
      </c>
      <c r="I31" s="99">
        <f>SUM(I26:I30)</f>
        <v>0</v>
      </c>
    </row>
    <row r="32" spans="1:9" ht="13.5" x14ac:dyDescent="0.25">
      <c r="A32" s="481" t="s">
        <v>138</v>
      </c>
      <c r="B32" s="484" t="s">
        <v>138</v>
      </c>
      <c r="C32" s="485"/>
      <c r="D32" s="486"/>
      <c r="E32" s="484" t="s">
        <v>138</v>
      </c>
      <c r="F32" s="496"/>
      <c r="G32" s="484" t="s">
        <v>138</v>
      </c>
      <c r="H32" s="95" t="s">
        <v>88</v>
      </c>
      <c r="I32" s="63"/>
    </row>
    <row r="33" spans="1:9" ht="13.5" x14ac:dyDescent="0.25">
      <c r="A33" s="355"/>
      <c r="B33" s="487"/>
      <c r="C33" s="485"/>
      <c r="D33" s="486"/>
      <c r="E33" s="487"/>
      <c r="F33" s="486"/>
      <c r="G33" s="487"/>
      <c r="H33" s="96" t="s">
        <v>100</v>
      </c>
      <c r="I33" s="64"/>
    </row>
    <row r="34" spans="1:9" ht="13.5" x14ac:dyDescent="0.25">
      <c r="A34" s="355"/>
      <c r="B34" s="487"/>
      <c r="C34" s="485"/>
      <c r="D34" s="486"/>
      <c r="E34" s="487"/>
      <c r="F34" s="486"/>
      <c r="G34" s="487"/>
      <c r="H34" s="96" t="s">
        <v>101</v>
      </c>
      <c r="I34" s="64"/>
    </row>
    <row r="35" spans="1:9" s="36" customFormat="1" ht="13.5" x14ac:dyDescent="0.25">
      <c r="A35" s="355"/>
      <c r="B35" s="487"/>
      <c r="C35" s="485"/>
      <c r="D35" s="486"/>
      <c r="E35" s="487"/>
      <c r="F35" s="486"/>
      <c r="G35" s="487"/>
      <c r="H35" s="96" t="s">
        <v>102</v>
      </c>
      <c r="I35" s="49"/>
    </row>
    <row r="36" spans="1:9" s="36" customFormat="1" ht="13.5" x14ac:dyDescent="0.25">
      <c r="A36" s="355"/>
      <c r="B36" s="487"/>
      <c r="C36" s="485"/>
      <c r="D36" s="486"/>
      <c r="E36" s="487"/>
      <c r="F36" s="486"/>
      <c r="G36" s="487"/>
      <c r="H36" s="97" t="s">
        <v>0</v>
      </c>
      <c r="I36" s="49"/>
    </row>
    <row r="37" spans="1:9" s="36" customFormat="1" ht="13.5" x14ac:dyDescent="0.25">
      <c r="A37" s="356"/>
      <c r="B37" s="488"/>
      <c r="C37" s="489"/>
      <c r="D37" s="490"/>
      <c r="E37" s="488"/>
      <c r="F37" s="490"/>
      <c r="G37" s="488"/>
      <c r="H37" s="98" t="s">
        <v>96</v>
      </c>
      <c r="I37" s="99">
        <f>SUM(I32:I36)</f>
        <v>0</v>
      </c>
    </row>
    <row r="38" spans="1:9" s="36" customFormat="1" ht="14.25" thickBot="1" x14ac:dyDescent="0.3">
      <c r="A38" s="172"/>
      <c r="B38" s="172"/>
      <c r="C38" s="172"/>
      <c r="D38" s="172"/>
      <c r="E38" s="172"/>
      <c r="F38" s="172"/>
      <c r="G38" s="172"/>
      <c r="H38" s="173"/>
      <c r="I38" s="174"/>
    </row>
    <row r="39" spans="1:9" ht="13.5" thickBot="1" x14ac:dyDescent="0.25">
      <c r="A39" s="160"/>
      <c r="F39" s="101" t="s">
        <v>103</v>
      </c>
      <c r="H39" s="76"/>
      <c r="I39" s="100">
        <f>I13+I19+I25+I31+I37</f>
        <v>0</v>
      </c>
    </row>
    <row r="40" spans="1:9" ht="13.5" thickBot="1" x14ac:dyDescent="0.25">
      <c r="A40" s="160"/>
      <c r="F40" s="101"/>
      <c r="H40" s="76"/>
      <c r="I40" s="175"/>
    </row>
    <row r="41" spans="1:9" s="142" customFormat="1" ht="16.5" customHeight="1" x14ac:dyDescent="0.2">
      <c r="A41" s="91" t="s">
        <v>97</v>
      </c>
    </row>
    <row r="42" spans="1:9" s="150" customFormat="1" ht="13.5" customHeight="1" x14ac:dyDescent="0.25">
      <c r="A42" s="366" t="s">
        <v>79</v>
      </c>
      <c r="B42" s="367"/>
      <c r="C42" s="343" t="s">
        <v>104</v>
      </c>
      <c r="D42" s="363" t="s">
        <v>106</v>
      </c>
      <c r="E42" s="102" t="s">
        <v>114</v>
      </c>
      <c r="F42" s="388" t="s">
        <v>0</v>
      </c>
      <c r="G42" s="405"/>
      <c r="H42" s="388"/>
      <c r="I42" s="389"/>
    </row>
    <row r="43" spans="1:9" s="150" customFormat="1" ht="12" customHeight="1" x14ac:dyDescent="0.25">
      <c r="A43" s="348"/>
      <c r="B43" s="368"/>
      <c r="C43" s="344"/>
      <c r="D43" s="364"/>
      <c r="E43" s="103" t="s">
        <v>94</v>
      </c>
      <c r="F43" s="406"/>
      <c r="G43" s="407"/>
      <c r="H43" s="401" t="s">
        <v>96</v>
      </c>
      <c r="I43" s="402"/>
    </row>
    <row r="44" spans="1:9" s="150" customFormat="1" ht="17.25" customHeight="1" thickBot="1" x14ac:dyDescent="0.3">
      <c r="A44" s="351"/>
      <c r="B44" s="369"/>
      <c r="C44" s="104"/>
      <c r="D44" s="365"/>
      <c r="E44" s="104" t="s">
        <v>89</v>
      </c>
      <c r="F44" s="403" t="s">
        <v>90</v>
      </c>
      <c r="G44" s="408"/>
      <c r="H44" s="403" t="s">
        <v>105</v>
      </c>
      <c r="I44" s="404"/>
    </row>
    <row r="45" spans="1:9" s="36" customFormat="1" ht="42.75" customHeight="1" thickTop="1" x14ac:dyDescent="0.2">
      <c r="A45" s="482"/>
      <c r="B45" s="483"/>
      <c r="C45" s="45"/>
      <c r="D45" s="62"/>
      <c r="E45" s="50">
        <f t="shared" ref="E45:E53" si="0">C45*D45</f>
        <v>0</v>
      </c>
      <c r="F45" s="340"/>
      <c r="G45" s="340"/>
      <c r="H45" s="341">
        <f t="shared" ref="H45:H53" si="1">E45+F45</f>
        <v>0</v>
      </c>
      <c r="I45" s="342"/>
    </row>
    <row r="46" spans="1:9" s="36" customFormat="1" ht="42.75" customHeight="1" x14ac:dyDescent="0.2">
      <c r="A46" s="482"/>
      <c r="B46" s="483"/>
      <c r="C46" s="45"/>
      <c r="D46" s="62"/>
      <c r="E46" s="50">
        <f t="shared" si="0"/>
        <v>0</v>
      </c>
      <c r="F46" s="340"/>
      <c r="G46" s="340"/>
      <c r="H46" s="493">
        <f t="shared" si="1"/>
        <v>0</v>
      </c>
      <c r="I46" s="494"/>
    </row>
    <row r="47" spans="1:9" s="36" customFormat="1" ht="42.75" customHeight="1" x14ac:dyDescent="0.2">
      <c r="A47" s="482"/>
      <c r="B47" s="483"/>
      <c r="C47" s="45"/>
      <c r="D47" s="62"/>
      <c r="E47" s="50">
        <f t="shared" si="0"/>
        <v>0</v>
      </c>
      <c r="F47" s="340"/>
      <c r="G47" s="340"/>
      <c r="H47" s="493">
        <f t="shared" si="1"/>
        <v>0</v>
      </c>
      <c r="I47" s="494"/>
    </row>
    <row r="48" spans="1:9" s="36" customFormat="1" ht="42.75" customHeight="1" x14ac:dyDescent="0.2">
      <c r="A48" s="482"/>
      <c r="B48" s="483"/>
      <c r="C48" s="45"/>
      <c r="D48" s="62"/>
      <c r="E48" s="50">
        <f t="shared" si="0"/>
        <v>0</v>
      </c>
      <c r="F48" s="340"/>
      <c r="G48" s="340"/>
      <c r="H48" s="491">
        <f t="shared" si="1"/>
        <v>0</v>
      </c>
      <c r="I48" s="492"/>
    </row>
    <row r="49" spans="1:9" s="36" customFormat="1" ht="42.75" customHeight="1" x14ac:dyDescent="0.2">
      <c r="A49" s="482"/>
      <c r="B49" s="483"/>
      <c r="C49" s="45"/>
      <c r="D49" s="62"/>
      <c r="E49" s="50">
        <f t="shared" si="0"/>
        <v>0</v>
      </c>
      <c r="F49" s="340"/>
      <c r="G49" s="340"/>
      <c r="H49" s="493">
        <f t="shared" si="1"/>
        <v>0</v>
      </c>
      <c r="I49" s="494"/>
    </row>
    <row r="50" spans="1:9" s="36" customFormat="1" ht="42.75" customHeight="1" x14ac:dyDescent="0.2">
      <c r="A50" s="482"/>
      <c r="B50" s="483"/>
      <c r="C50" s="45"/>
      <c r="D50" s="62"/>
      <c r="E50" s="50">
        <f t="shared" si="0"/>
        <v>0</v>
      </c>
      <c r="F50" s="340"/>
      <c r="G50" s="340"/>
      <c r="H50" s="493">
        <f t="shared" si="1"/>
        <v>0</v>
      </c>
      <c r="I50" s="494"/>
    </row>
    <row r="51" spans="1:9" s="36" customFormat="1" ht="42.75" customHeight="1" x14ac:dyDescent="0.2">
      <c r="A51" s="482"/>
      <c r="B51" s="483"/>
      <c r="C51" s="45"/>
      <c r="D51" s="62"/>
      <c r="E51" s="50">
        <f t="shared" si="0"/>
        <v>0</v>
      </c>
      <c r="F51" s="340"/>
      <c r="G51" s="340"/>
      <c r="H51" s="493">
        <f t="shared" si="1"/>
        <v>0</v>
      </c>
      <c r="I51" s="494"/>
    </row>
    <row r="52" spans="1:9" s="36" customFormat="1" ht="42.75" customHeight="1" x14ac:dyDescent="0.2">
      <c r="A52" s="482"/>
      <c r="B52" s="483"/>
      <c r="C52" s="45"/>
      <c r="D52" s="62"/>
      <c r="E52" s="50">
        <f t="shared" si="0"/>
        <v>0</v>
      </c>
      <c r="F52" s="340"/>
      <c r="G52" s="340"/>
      <c r="H52" s="493">
        <f t="shared" si="1"/>
        <v>0</v>
      </c>
      <c r="I52" s="494"/>
    </row>
    <row r="53" spans="1:9" s="36" customFormat="1" ht="42.75" customHeight="1" x14ac:dyDescent="0.2">
      <c r="A53" s="482"/>
      <c r="B53" s="483"/>
      <c r="C53" s="45"/>
      <c r="D53" s="62"/>
      <c r="E53" s="51">
        <f t="shared" si="0"/>
        <v>0</v>
      </c>
      <c r="F53" s="340"/>
      <c r="G53" s="340"/>
      <c r="H53" s="493">
        <f t="shared" si="1"/>
        <v>0</v>
      </c>
      <c r="I53" s="494"/>
    </row>
    <row r="54" spans="1:9" s="36" customFormat="1" ht="14.25" customHeight="1" thickBot="1" x14ac:dyDescent="0.25">
      <c r="A54" s="152"/>
      <c r="B54" s="148"/>
      <c r="C54" s="153"/>
      <c r="D54" s="154"/>
      <c r="E54" s="154"/>
      <c r="F54" s="154"/>
      <c r="G54" s="154"/>
      <c r="H54" s="155"/>
      <c r="I54" s="155"/>
    </row>
    <row r="55" spans="1:9" s="36" customFormat="1" ht="13.5" thickBot="1" x14ac:dyDescent="0.25">
      <c r="A55" s="152"/>
      <c r="B55" s="148"/>
      <c r="C55" s="153"/>
      <c r="D55" s="154"/>
      <c r="E55" s="383" t="s">
        <v>115</v>
      </c>
      <c r="F55" s="384"/>
      <c r="G55" s="384"/>
      <c r="H55" s="384"/>
      <c r="I55" s="105">
        <f>SUM(H45:I53)</f>
        <v>0</v>
      </c>
    </row>
    <row r="56" spans="1:9" s="36" customFormat="1" ht="17.25" thickBot="1" x14ac:dyDescent="0.35">
      <c r="A56" s="156"/>
      <c r="B56" s="157"/>
      <c r="I56" s="158"/>
    </row>
    <row r="57" spans="1:9" s="151" customFormat="1" ht="17.25" thickBot="1" x14ac:dyDescent="0.25">
      <c r="A57" s="106" t="s">
        <v>107</v>
      </c>
      <c r="B57" s="107">
        <f>I55</f>
        <v>0</v>
      </c>
      <c r="C57" s="109"/>
      <c r="D57" s="108" t="s">
        <v>108</v>
      </c>
      <c r="E57" s="107">
        <f>I39</f>
        <v>0</v>
      </c>
      <c r="F57" s="110"/>
      <c r="G57" s="382" t="s">
        <v>109</v>
      </c>
      <c r="H57" s="382"/>
      <c r="I57" s="111">
        <f>B57+E57</f>
        <v>0</v>
      </c>
    </row>
    <row r="58" spans="1:9" ht="13.5" thickBot="1" x14ac:dyDescent="0.25">
      <c r="A58" s="159"/>
      <c r="B58" s="159"/>
      <c r="C58" s="159"/>
      <c r="D58" s="159"/>
      <c r="E58" s="159"/>
      <c r="F58" s="159"/>
      <c r="G58" s="159"/>
      <c r="H58" s="159"/>
      <c r="I58" s="159"/>
    </row>
    <row r="59" spans="1:9" ht="13.5" thickTop="1" x14ac:dyDescent="0.2"/>
  </sheetData>
  <sheetProtection password="81A3" sheet="1" objects="1" scenarios="1" selectLockedCells="1"/>
  <mergeCells count="62">
    <mergeCell ref="G57:H57"/>
    <mergeCell ref="A53:B53"/>
    <mergeCell ref="F53:G53"/>
    <mergeCell ref="H53:I53"/>
    <mergeCell ref="E55:H55"/>
    <mergeCell ref="A51:B51"/>
    <mergeCell ref="F51:G51"/>
    <mergeCell ref="H51:I51"/>
    <mergeCell ref="A52:B52"/>
    <mergeCell ref="F52:G52"/>
    <mergeCell ref="H52:I52"/>
    <mergeCell ref="A49:B49"/>
    <mergeCell ref="F49:G49"/>
    <mergeCell ref="H49:I49"/>
    <mergeCell ref="A50:B50"/>
    <mergeCell ref="F50:G50"/>
    <mergeCell ref="H50:I50"/>
    <mergeCell ref="A47:B47"/>
    <mergeCell ref="F47:G47"/>
    <mergeCell ref="H47:I47"/>
    <mergeCell ref="A48:B48"/>
    <mergeCell ref="F48:G48"/>
    <mergeCell ref="H48:I48"/>
    <mergeCell ref="A45:B45"/>
    <mergeCell ref="F45:G45"/>
    <mergeCell ref="H45:I45"/>
    <mergeCell ref="A46:B46"/>
    <mergeCell ref="F46:G46"/>
    <mergeCell ref="H46:I46"/>
    <mergeCell ref="H42:I42"/>
    <mergeCell ref="H43:I43"/>
    <mergeCell ref="F44:G44"/>
    <mergeCell ref="H44:I44"/>
    <mergeCell ref="A42:B44"/>
    <mergeCell ref="C42:C43"/>
    <mergeCell ref="D42:D44"/>
    <mergeCell ref="F42:G43"/>
    <mergeCell ref="A32:A37"/>
    <mergeCell ref="B32:D37"/>
    <mergeCell ref="E32:F37"/>
    <mergeCell ref="G32:G37"/>
    <mergeCell ref="A26:A31"/>
    <mergeCell ref="B26:D31"/>
    <mergeCell ref="E26:F31"/>
    <mergeCell ref="G26:G31"/>
    <mergeCell ref="A20:A25"/>
    <mergeCell ref="B20:D25"/>
    <mergeCell ref="E20:F25"/>
    <mergeCell ref="G20:G25"/>
    <mergeCell ref="A14:A19"/>
    <mergeCell ref="B14:D19"/>
    <mergeCell ref="E14:F19"/>
    <mergeCell ref="G14:G19"/>
    <mergeCell ref="A8:A13"/>
    <mergeCell ref="B8:D13"/>
    <mergeCell ref="E8:F13"/>
    <mergeCell ref="G8:G13"/>
    <mergeCell ref="B2:I2"/>
    <mergeCell ref="B5:D7"/>
    <mergeCell ref="E5:F5"/>
    <mergeCell ref="H5:I7"/>
    <mergeCell ref="E6:F6"/>
  </mergeCells>
  <phoneticPr fontId="13" type="noConversion"/>
  <pageMargins left="0.5" right="0.5" top="0.5" bottom="0.5" header="0.5" footer="0.5"/>
  <pageSetup orientation="landscape" r:id="rId1"/>
  <headerFooter alignWithMargins="0">
    <oddFooter>&amp;RRevised: 1/27/2012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indexed="12"/>
  </sheetPr>
  <dimension ref="A1:H27"/>
  <sheetViews>
    <sheetView topLeftCell="A4" workbookViewId="0">
      <selection activeCell="E7" sqref="E7"/>
    </sheetView>
  </sheetViews>
  <sheetFormatPr defaultRowHeight="12.75" x14ac:dyDescent="0.2"/>
  <cols>
    <col min="1" max="1" width="43.28515625" style="35" customWidth="1"/>
    <col min="2" max="2" width="21.140625" style="35" customWidth="1"/>
    <col min="3" max="3" width="32.5703125" style="35" customWidth="1"/>
    <col min="4" max="4" width="9.140625" style="35"/>
    <col min="5" max="5" width="11.28515625" style="35" bestFit="1" customWidth="1"/>
    <col min="6" max="6" width="12.42578125" style="76" bestFit="1" customWidth="1"/>
    <col min="7" max="16384" width="9.140625" style="35"/>
  </cols>
  <sheetData>
    <row r="1" spans="1:8" ht="20.25" x14ac:dyDescent="0.4">
      <c r="A1" s="421" t="s">
        <v>117</v>
      </c>
      <c r="B1" s="421"/>
      <c r="C1" s="301"/>
      <c r="D1" s="301"/>
      <c r="E1" s="301"/>
      <c r="F1" s="301"/>
    </row>
    <row r="2" spans="1:8" ht="20.25" x14ac:dyDescent="0.4">
      <c r="A2" s="421" t="s">
        <v>16</v>
      </c>
      <c r="B2" s="421"/>
      <c r="C2" s="301"/>
      <c r="D2" s="301"/>
      <c r="E2" s="301"/>
      <c r="F2" s="301"/>
    </row>
    <row r="3" spans="1:8" x14ac:dyDescent="0.2">
      <c r="A3" s="131" t="s">
        <v>43</v>
      </c>
      <c r="B3" s="431" t="str">
        <f>'Face Page'!B8</f>
        <v>Hidalgo County</v>
      </c>
      <c r="C3" s="497"/>
      <c r="D3" s="497"/>
      <c r="E3" s="497"/>
      <c r="F3" s="448"/>
    </row>
    <row r="4" spans="1:8" x14ac:dyDescent="0.2">
      <c r="A4" s="164"/>
      <c r="B4" s="164"/>
    </row>
    <row r="5" spans="1:8" ht="24.75" customHeight="1" x14ac:dyDescent="0.2">
      <c r="A5" s="425" t="s">
        <v>128</v>
      </c>
      <c r="B5" s="425"/>
      <c r="C5" s="426"/>
      <c r="D5" s="426"/>
      <c r="E5" s="426"/>
      <c r="F5" s="426"/>
      <c r="H5" s="76"/>
    </row>
    <row r="6" spans="1:8" s="162" customFormat="1" ht="39.950000000000003" customHeight="1" thickBot="1" x14ac:dyDescent="0.35">
      <c r="A6" s="434" t="s">
        <v>4</v>
      </c>
      <c r="B6" s="435"/>
      <c r="C6" s="84" t="s">
        <v>122</v>
      </c>
      <c r="D6" s="84" t="s">
        <v>120</v>
      </c>
      <c r="E6" s="84" t="s">
        <v>137</v>
      </c>
      <c r="F6" s="84" t="s">
        <v>96</v>
      </c>
    </row>
    <row r="7" spans="1:8" ht="15" thickTop="1" x14ac:dyDescent="0.2">
      <c r="A7" s="498"/>
      <c r="B7" s="498"/>
      <c r="C7" s="39" t="s">
        <v>138</v>
      </c>
      <c r="D7" s="40"/>
      <c r="E7" s="52"/>
      <c r="F7" s="58">
        <f t="shared" ref="F7:F24" si="0">D7*E7</f>
        <v>0</v>
      </c>
    </row>
    <row r="8" spans="1:8" ht="14.25" x14ac:dyDescent="0.2">
      <c r="A8" s="499"/>
      <c r="B8" s="499"/>
      <c r="C8" s="39" t="s">
        <v>138</v>
      </c>
      <c r="D8" s="40"/>
      <c r="E8" s="52"/>
      <c r="F8" s="58">
        <f t="shared" si="0"/>
        <v>0</v>
      </c>
    </row>
    <row r="9" spans="1:8" ht="14.25" x14ac:dyDescent="0.2">
      <c r="A9" s="499"/>
      <c r="B9" s="499"/>
      <c r="C9" s="39" t="s">
        <v>138</v>
      </c>
      <c r="D9" s="40"/>
      <c r="E9" s="52"/>
      <c r="F9" s="58">
        <f t="shared" si="0"/>
        <v>0</v>
      </c>
    </row>
    <row r="10" spans="1:8" ht="14.25" x14ac:dyDescent="0.2">
      <c r="A10" s="499"/>
      <c r="B10" s="499"/>
      <c r="C10" s="39" t="s">
        <v>138</v>
      </c>
      <c r="D10" s="40"/>
      <c r="E10" s="52"/>
      <c r="F10" s="58">
        <f t="shared" si="0"/>
        <v>0</v>
      </c>
    </row>
    <row r="11" spans="1:8" ht="14.25" x14ac:dyDescent="0.2">
      <c r="A11" s="499"/>
      <c r="B11" s="499"/>
      <c r="C11" s="39" t="s">
        <v>138</v>
      </c>
      <c r="D11" s="40"/>
      <c r="E11" s="52"/>
      <c r="F11" s="58">
        <f t="shared" si="0"/>
        <v>0</v>
      </c>
    </row>
    <row r="12" spans="1:8" ht="14.25" x14ac:dyDescent="0.2">
      <c r="A12" s="499"/>
      <c r="B12" s="499"/>
      <c r="C12" s="39" t="s">
        <v>138</v>
      </c>
      <c r="D12" s="40"/>
      <c r="E12" s="52"/>
      <c r="F12" s="58">
        <f t="shared" si="0"/>
        <v>0</v>
      </c>
    </row>
    <row r="13" spans="1:8" ht="14.25" x14ac:dyDescent="0.2">
      <c r="A13" s="499"/>
      <c r="B13" s="499"/>
      <c r="C13" s="39" t="s">
        <v>138</v>
      </c>
      <c r="D13" s="40"/>
      <c r="E13" s="52"/>
      <c r="F13" s="58">
        <f t="shared" si="0"/>
        <v>0</v>
      </c>
    </row>
    <row r="14" spans="1:8" ht="14.25" x14ac:dyDescent="0.2">
      <c r="A14" s="499"/>
      <c r="B14" s="499"/>
      <c r="C14" s="39" t="s">
        <v>138</v>
      </c>
      <c r="D14" s="40"/>
      <c r="E14" s="52"/>
      <c r="F14" s="58">
        <f t="shared" si="0"/>
        <v>0</v>
      </c>
    </row>
    <row r="15" spans="1:8" ht="14.25" x14ac:dyDescent="0.2">
      <c r="A15" s="499"/>
      <c r="B15" s="499"/>
      <c r="C15" s="39" t="s">
        <v>138</v>
      </c>
      <c r="D15" s="40"/>
      <c r="E15" s="52"/>
      <c r="F15" s="58">
        <f t="shared" si="0"/>
        <v>0</v>
      </c>
    </row>
    <row r="16" spans="1:8" ht="14.25" x14ac:dyDescent="0.2">
      <c r="A16" s="499"/>
      <c r="B16" s="499"/>
      <c r="C16" s="39" t="s">
        <v>138</v>
      </c>
      <c r="D16" s="40"/>
      <c r="E16" s="52"/>
      <c r="F16" s="58">
        <f t="shared" si="0"/>
        <v>0</v>
      </c>
    </row>
    <row r="17" spans="1:6" ht="14.25" x14ac:dyDescent="0.2">
      <c r="A17" s="499"/>
      <c r="B17" s="499"/>
      <c r="C17" s="39" t="s">
        <v>138</v>
      </c>
      <c r="D17" s="40"/>
      <c r="E17" s="52"/>
      <c r="F17" s="58">
        <f t="shared" si="0"/>
        <v>0</v>
      </c>
    </row>
    <row r="18" spans="1:6" ht="14.25" x14ac:dyDescent="0.2">
      <c r="A18" s="499"/>
      <c r="B18" s="499"/>
      <c r="C18" s="39" t="s">
        <v>138</v>
      </c>
      <c r="D18" s="40"/>
      <c r="E18" s="52"/>
      <c r="F18" s="58">
        <f t="shared" si="0"/>
        <v>0</v>
      </c>
    </row>
    <row r="19" spans="1:6" ht="14.25" x14ac:dyDescent="0.2">
      <c r="A19" s="499"/>
      <c r="B19" s="499"/>
      <c r="C19" s="39" t="s">
        <v>138</v>
      </c>
      <c r="D19" s="40"/>
      <c r="E19" s="52"/>
      <c r="F19" s="58">
        <f t="shared" si="0"/>
        <v>0</v>
      </c>
    </row>
    <row r="20" spans="1:6" ht="14.25" x14ac:dyDescent="0.2">
      <c r="A20" s="499"/>
      <c r="B20" s="499"/>
      <c r="C20" s="39" t="s">
        <v>138</v>
      </c>
      <c r="D20" s="40"/>
      <c r="E20" s="52"/>
      <c r="F20" s="58">
        <f t="shared" si="0"/>
        <v>0</v>
      </c>
    </row>
    <row r="21" spans="1:6" ht="14.25" x14ac:dyDescent="0.2">
      <c r="A21" s="499"/>
      <c r="B21" s="499"/>
      <c r="C21" s="39" t="s">
        <v>138</v>
      </c>
      <c r="D21" s="40"/>
      <c r="E21" s="52"/>
      <c r="F21" s="58">
        <f t="shared" si="0"/>
        <v>0</v>
      </c>
    </row>
    <row r="22" spans="1:6" ht="14.25" x14ac:dyDescent="0.2">
      <c r="A22" s="499"/>
      <c r="B22" s="499"/>
      <c r="C22" s="39" t="s">
        <v>138</v>
      </c>
      <c r="D22" s="40"/>
      <c r="E22" s="52"/>
      <c r="F22" s="58">
        <f t="shared" si="0"/>
        <v>0</v>
      </c>
    </row>
    <row r="23" spans="1:6" ht="14.25" x14ac:dyDescent="0.2">
      <c r="A23" s="499"/>
      <c r="B23" s="499"/>
      <c r="C23" s="39" t="s">
        <v>138</v>
      </c>
      <c r="D23" s="40"/>
      <c r="E23" s="52"/>
      <c r="F23" s="58">
        <f t="shared" si="0"/>
        <v>0</v>
      </c>
    </row>
    <row r="24" spans="1:6" ht="14.25" x14ac:dyDescent="0.2">
      <c r="A24" s="499"/>
      <c r="B24" s="499"/>
      <c r="C24" s="39" t="s">
        <v>138</v>
      </c>
      <c r="D24" s="40"/>
      <c r="E24" s="52"/>
      <c r="F24" s="58">
        <f t="shared" si="0"/>
        <v>0</v>
      </c>
    </row>
    <row r="25" spans="1:6" s="36" customFormat="1" ht="15" thickBot="1" x14ac:dyDescent="0.25">
      <c r="A25" s="163" t="s">
        <v>78</v>
      </c>
      <c r="B25" s="163"/>
      <c r="C25" s="163" t="s">
        <v>78</v>
      </c>
      <c r="D25" s="163" t="s">
        <v>78</v>
      </c>
      <c r="E25" s="163"/>
      <c r="F25" s="127" t="s">
        <v>78</v>
      </c>
    </row>
    <row r="26" spans="1:6" s="36" customFormat="1" ht="38.25" customHeight="1" thickBot="1" x14ac:dyDescent="0.35">
      <c r="C26" s="422" t="s">
        <v>121</v>
      </c>
      <c r="D26" s="423"/>
      <c r="E26" s="424"/>
      <c r="F26" s="88">
        <f>SUM(F7:F24)</f>
        <v>0</v>
      </c>
    </row>
    <row r="27" spans="1:6" s="36" customFormat="1" x14ac:dyDescent="0.2">
      <c r="F27" s="148"/>
    </row>
  </sheetData>
  <sheetProtection password="81A3" sheet="1" objects="1" scenarios="1" selectLockedCells="1"/>
  <mergeCells count="24">
    <mergeCell ref="A13:B13"/>
    <mergeCell ref="A14:B14"/>
    <mergeCell ref="A23:B23"/>
    <mergeCell ref="A24:B24"/>
    <mergeCell ref="A18:B18"/>
    <mergeCell ref="A19:B19"/>
    <mergeCell ref="A20:B20"/>
    <mergeCell ref="A21:B21"/>
    <mergeCell ref="C26:E26"/>
    <mergeCell ref="A1:F1"/>
    <mergeCell ref="A2:F2"/>
    <mergeCell ref="A5:F5"/>
    <mergeCell ref="B3:F3"/>
    <mergeCell ref="A6:B6"/>
    <mergeCell ref="A7:B7"/>
    <mergeCell ref="A8:B8"/>
    <mergeCell ref="A9:B9"/>
    <mergeCell ref="A10:B10"/>
    <mergeCell ref="A15:B15"/>
    <mergeCell ref="A16:B16"/>
    <mergeCell ref="A17:B17"/>
    <mergeCell ref="A22:B22"/>
    <mergeCell ref="A11:B11"/>
    <mergeCell ref="A12:B12"/>
  </mergeCells>
  <phoneticPr fontId="13" type="noConversion"/>
  <pageMargins left="0.5" right="0.5" top="0.5" bottom="0.5" header="0.5" footer="0.5"/>
  <pageSetup orientation="landscape" r:id="rId1"/>
  <headerFooter alignWithMargins="0">
    <oddFooter>&amp;RRevised: 1/27/2012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indexed="12"/>
  </sheetPr>
  <dimension ref="A1:H27"/>
  <sheetViews>
    <sheetView workbookViewId="0">
      <selection activeCell="E8" sqref="E8"/>
    </sheetView>
  </sheetViews>
  <sheetFormatPr defaultRowHeight="12.75" x14ac:dyDescent="0.2"/>
  <cols>
    <col min="1" max="1" width="43.28515625" style="35" customWidth="1"/>
    <col min="2" max="2" width="21.140625" style="35" customWidth="1"/>
    <col min="3" max="3" width="32.5703125" style="35" customWidth="1"/>
    <col min="4" max="4" width="9.140625" style="35"/>
    <col min="5" max="5" width="11.28515625" style="35" bestFit="1" customWidth="1"/>
    <col min="6" max="6" width="12.42578125" style="76" bestFit="1" customWidth="1"/>
    <col min="7" max="16384" width="9.140625" style="35"/>
  </cols>
  <sheetData>
    <row r="1" spans="1:8" ht="20.25" x14ac:dyDescent="0.4">
      <c r="A1" s="421" t="s">
        <v>117</v>
      </c>
      <c r="B1" s="421"/>
      <c r="C1" s="301"/>
      <c r="D1" s="301"/>
      <c r="E1" s="301"/>
      <c r="F1" s="301"/>
    </row>
    <row r="2" spans="1:8" ht="20.25" x14ac:dyDescent="0.4">
      <c r="A2" s="421" t="s">
        <v>181</v>
      </c>
      <c r="B2" s="421"/>
      <c r="C2" s="301"/>
      <c r="D2" s="301"/>
      <c r="E2" s="301"/>
      <c r="F2" s="301"/>
    </row>
    <row r="3" spans="1:8" x14ac:dyDescent="0.2">
      <c r="A3" s="131" t="s">
        <v>43</v>
      </c>
      <c r="B3" s="431" t="str">
        <f>'Face Page'!B8</f>
        <v>Hidalgo County</v>
      </c>
      <c r="C3" s="432"/>
      <c r="D3" s="432"/>
      <c r="E3" s="432"/>
      <c r="F3" s="433"/>
    </row>
    <row r="4" spans="1:8" x14ac:dyDescent="0.2">
      <c r="A4" s="164"/>
      <c r="B4" s="164"/>
    </row>
    <row r="5" spans="1:8" ht="24.75" customHeight="1" x14ac:dyDescent="0.2">
      <c r="A5" s="425" t="s">
        <v>128</v>
      </c>
      <c r="B5" s="425"/>
      <c r="C5" s="426"/>
      <c r="D5" s="426"/>
      <c r="E5" s="426"/>
      <c r="F5" s="426"/>
      <c r="H5" s="76"/>
    </row>
    <row r="6" spans="1:8" s="162" customFormat="1" ht="39.950000000000003" customHeight="1" thickBot="1" x14ac:dyDescent="0.35">
      <c r="A6" s="434" t="s">
        <v>4</v>
      </c>
      <c r="B6" s="435"/>
      <c r="C6" s="84" t="s">
        <v>122</v>
      </c>
      <c r="D6" s="84" t="s">
        <v>120</v>
      </c>
      <c r="E6" s="84" t="s">
        <v>137</v>
      </c>
      <c r="F6" s="84" t="s">
        <v>96</v>
      </c>
    </row>
    <row r="7" spans="1:8" ht="129" thickTop="1" x14ac:dyDescent="0.2">
      <c r="A7" s="436" t="s">
        <v>304</v>
      </c>
      <c r="B7" s="437"/>
      <c r="C7" s="130" t="s">
        <v>290</v>
      </c>
      <c r="D7" s="40">
        <v>1</v>
      </c>
      <c r="E7" s="52">
        <v>900</v>
      </c>
      <c r="F7" s="58">
        <f t="shared" ref="F7:F24" si="0">D7*E7</f>
        <v>900</v>
      </c>
    </row>
    <row r="8" spans="1:8" ht="14.25" x14ac:dyDescent="0.2">
      <c r="A8" s="500" t="s">
        <v>138</v>
      </c>
      <c r="B8" s="501"/>
      <c r="C8" s="39" t="s">
        <v>138</v>
      </c>
      <c r="D8" s="40"/>
      <c r="E8" s="52"/>
      <c r="F8" s="58">
        <f t="shared" si="0"/>
        <v>0</v>
      </c>
    </row>
    <row r="9" spans="1:8" ht="14.25" x14ac:dyDescent="0.2">
      <c r="A9" s="500" t="s">
        <v>138</v>
      </c>
      <c r="B9" s="501"/>
      <c r="C9" s="39" t="s">
        <v>138</v>
      </c>
      <c r="D9" s="40"/>
      <c r="E9" s="52"/>
      <c r="F9" s="58">
        <f t="shared" si="0"/>
        <v>0</v>
      </c>
    </row>
    <row r="10" spans="1:8" ht="14.25" x14ac:dyDescent="0.2">
      <c r="A10" s="500" t="s">
        <v>138</v>
      </c>
      <c r="B10" s="501"/>
      <c r="C10" s="39" t="s">
        <v>138</v>
      </c>
      <c r="D10" s="40"/>
      <c r="E10" s="52"/>
      <c r="F10" s="58">
        <f t="shared" si="0"/>
        <v>0</v>
      </c>
    </row>
    <row r="11" spans="1:8" ht="14.25" x14ac:dyDescent="0.2">
      <c r="A11" s="500" t="s">
        <v>138</v>
      </c>
      <c r="B11" s="501"/>
      <c r="C11" s="39" t="s">
        <v>138</v>
      </c>
      <c r="D11" s="40"/>
      <c r="E11" s="52"/>
      <c r="F11" s="58">
        <f t="shared" si="0"/>
        <v>0</v>
      </c>
    </row>
    <row r="12" spans="1:8" ht="14.25" x14ac:dyDescent="0.2">
      <c r="A12" s="500" t="s">
        <v>138</v>
      </c>
      <c r="B12" s="501"/>
      <c r="C12" s="39" t="s">
        <v>138</v>
      </c>
      <c r="D12" s="40"/>
      <c r="E12" s="52"/>
      <c r="F12" s="58">
        <f t="shared" si="0"/>
        <v>0</v>
      </c>
    </row>
    <row r="13" spans="1:8" ht="14.25" x14ac:dyDescent="0.2">
      <c r="A13" s="500" t="s">
        <v>138</v>
      </c>
      <c r="B13" s="501"/>
      <c r="C13" s="39" t="s">
        <v>138</v>
      </c>
      <c r="D13" s="40"/>
      <c r="E13" s="52"/>
      <c r="F13" s="58">
        <f t="shared" si="0"/>
        <v>0</v>
      </c>
    </row>
    <row r="14" spans="1:8" ht="14.25" x14ac:dyDescent="0.2">
      <c r="A14" s="500" t="s">
        <v>138</v>
      </c>
      <c r="B14" s="501"/>
      <c r="C14" s="39" t="s">
        <v>138</v>
      </c>
      <c r="D14" s="40"/>
      <c r="E14" s="52"/>
      <c r="F14" s="58">
        <f t="shared" si="0"/>
        <v>0</v>
      </c>
    </row>
    <row r="15" spans="1:8" ht="14.25" x14ac:dyDescent="0.2">
      <c r="A15" s="500" t="s">
        <v>138</v>
      </c>
      <c r="B15" s="501"/>
      <c r="C15" s="39" t="s">
        <v>138</v>
      </c>
      <c r="D15" s="40"/>
      <c r="E15" s="52"/>
      <c r="F15" s="58">
        <f t="shared" si="0"/>
        <v>0</v>
      </c>
    </row>
    <row r="16" spans="1:8" ht="14.25" x14ac:dyDescent="0.2">
      <c r="A16" s="500" t="s">
        <v>138</v>
      </c>
      <c r="B16" s="501"/>
      <c r="C16" s="39" t="s">
        <v>138</v>
      </c>
      <c r="D16" s="40"/>
      <c r="E16" s="52"/>
      <c r="F16" s="58">
        <f t="shared" si="0"/>
        <v>0</v>
      </c>
    </row>
    <row r="17" spans="1:6" ht="14.25" x14ac:dyDescent="0.2">
      <c r="A17" s="500" t="s">
        <v>138</v>
      </c>
      <c r="B17" s="501"/>
      <c r="C17" s="39" t="s">
        <v>138</v>
      </c>
      <c r="D17" s="40"/>
      <c r="E17" s="52"/>
      <c r="F17" s="58">
        <f t="shared" si="0"/>
        <v>0</v>
      </c>
    </row>
    <row r="18" spans="1:6" ht="14.25" x14ac:dyDescent="0.2">
      <c r="A18" s="500" t="s">
        <v>138</v>
      </c>
      <c r="B18" s="501"/>
      <c r="C18" s="39" t="s">
        <v>138</v>
      </c>
      <c r="D18" s="40"/>
      <c r="E18" s="52"/>
      <c r="F18" s="58">
        <f t="shared" si="0"/>
        <v>0</v>
      </c>
    </row>
    <row r="19" spans="1:6" ht="14.25" x14ac:dyDescent="0.2">
      <c r="A19" s="500" t="s">
        <v>138</v>
      </c>
      <c r="B19" s="501"/>
      <c r="C19" s="39" t="s">
        <v>138</v>
      </c>
      <c r="D19" s="40"/>
      <c r="E19" s="52"/>
      <c r="F19" s="58">
        <f t="shared" si="0"/>
        <v>0</v>
      </c>
    </row>
    <row r="20" spans="1:6" ht="14.25" x14ac:dyDescent="0.2">
      <c r="A20" s="500" t="s">
        <v>138</v>
      </c>
      <c r="B20" s="501"/>
      <c r="C20" s="39" t="s">
        <v>138</v>
      </c>
      <c r="D20" s="40"/>
      <c r="E20" s="52"/>
      <c r="F20" s="58">
        <f t="shared" si="0"/>
        <v>0</v>
      </c>
    </row>
    <row r="21" spans="1:6" ht="14.25" x14ac:dyDescent="0.2">
      <c r="A21" s="500" t="s">
        <v>138</v>
      </c>
      <c r="B21" s="501"/>
      <c r="C21" s="39" t="s">
        <v>138</v>
      </c>
      <c r="D21" s="40"/>
      <c r="E21" s="52"/>
      <c r="F21" s="58">
        <f t="shared" si="0"/>
        <v>0</v>
      </c>
    </row>
    <row r="22" spans="1:6" ht="14.25" x14ac:dyDescent="0.2">
      <c r="A22" s="500" t="s">
        <v>138</v>
      </c>
      <c r="B22" s="501"/>
      <c r="C22" s="39" t="s">
        <v>138</v>
      </c>
      <c r="D22" s="40"/>
      <c r="E22" s="52"/>
      <c r="F22" s="58">
        <f t="shared" si="0"/>
        <v>0</v>
      </c>
    </row>
    <row r="23" spans="1:6" ht="14.25" x14ac:dyDescent="0.2">
      <c r="A23" s="500" t="s">
        <v>138</v>
      </c>
      <c r="B23" s="501"/>
      <c r="C23" s="39" t="s">
        <v>138</v>
      </c>
      <c r="D23" s="40"/>
      <c r="E23" s="52"/>
      <c r="F23" s="58">
        <f t="shared" si="0"/>
        <v>0</v>
      </c>
    </row>
    <row r="24" spans="1:6" ht="14.25" x14ac:dyDescent="0.2">
      <c r="A24" s="500" t="s">
        <v>138</v>
      </c>
      <c r="B24" s="501"/>
      <c r="C24" s="39" t="s">
        <v>138</v>
      </c>
      <c r="D24" s="40"/>
      <c r="E24" s="52"/>
      <c r="F24" s="58">
        <f t="shared" si="0"/>
        <v>0</v>
      </c>
    </row>
    <row r="25" spans="1:6" s="36" customFormat="1" ht="15" thickBot="1" x14ac:dyDescent="0.25">
      <c r="A25" s="163" t="s">
        <v>78</v>
      </c>
      <c r="B25" s="163"/>
      <c r="C25" s="163" t="s">
        <v>78</v>
      </c>
      <c r="D25" s="163" t="s">
        <v>78</v>
      </c>
      <c r="E25" s="163"/>
      <c r="F25" s="127" t="s">
        <v>78</v>
      </c>
    </row>
    <row r="26" spans="1:6" s="36" customFormat="1" ht="38.25" customHeight="1" thickBot="1" x14ac:dyDescent="0.35">
      <c r="C26" s="422" t="s">
        <v>121</v>
      </c>
      <c r="D26" s="423"/>
      <c r="E26" s="424"/>
      <c r="F26" s="88">
        <f>SUM(F7:F24)</f>
        <v>900</v>
      </c>
    </row>
    <row r="27" spans="1:6" s="36" customFormat="1" x14ac:dyDescent="0.2">
      <c r="F27" s="148"/>
    </row>
  </sheetData>
  <sheetProtection password="81A3" sheet="1" objects="1" scenarios="1" selectLockedCells="1"/>
  <mergeCells count="24">
    <mergeCell ref="A13:B13"/>
    <mergeCell ref="A14:B14"/>
    <mergeCell ref="A23:B23"/>
    <mergeCell ref="A24:B24"/>
    <mergeCell ref="A18:B18"/>
    <mergeCell ref="A19:B19"/>
    <mergeCell ref="A20:B20"/>
    <mergeCell ref="A21:B21"/>
    <mergeCell ref="A1:F1"/>
    <mergeCell ref="A2:F2"/>
    <mergeCell ref="C26:E26"/>
    <mergeCell ref="A5:F5"/>
    <mergeCell ref="B3:F3"/>
    <mergeCell ref="A6:B6"/>
    <mergeCell ref="A7:B7"/>
    <mergeCell ref="A8:B8"/>
    <mergeCell ref="A9:B9"/>
    <mergeCell ref="A10:B10"/>
    <mergeCell ref="A15:B15"/>
    <mergeCell ref="A16:B16"/>
    <mergeCell ref="A17:B17"/>
    <mergeCell ref="A22:B22"/>
    <mergeCell ref="A11:B11"/>
    <mergeCell ref="A12:B12"/>
  </mergeCells>
  <phoneticPr fontId="13" type="noConversion"/>
  <pageMargins left="0.5" right="0.5" top="0.5" bottom="0.5" header="0.5" footer="0.5"/>
  <pageSetup orientation="landscape" r:id="rId1"/>
  <headerFooter alignWithMargins="0">
    <oddFooter>&amp;RRevised: 1/27/2012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indexed="42"/>
  </sheetPr>
  <dimension ref="A1:E26"/>
  <sheetViews>
    <sheetView workbookViewId="0">
      <selection activeCell="C7" sqref="C7"/>
    </sheetView>
  </sheetViews>
  <sheetFormatPr defaultRowHeight="12.75" x14ac:dyDescent="0.2"/>
  <cols>
    <col min="1" max="1" width="47.28515625" style="35" customWidth="1"/>
    <col min="2" max="2" width="58.5703125" style="35" customWidth="1"/>
    <col min="3" max="3" width="16.5703125" style="76" customWidth="1"/>
    <col min="4" max="16384" width="9.140625" style="35"/>
  </cols>
  <sheetData>
    <row r="1" spans="1:5" ht="20.25" x14ac:dyDescent="0.4">
      <c r="A1" s="421" t="s">
        <v>17</v>
      </c>
      <c r="B1" s="301"/>
      <c r="C1" s="301"/>
    </row>
    <row r="2" spans="1:5" ht="20.25" x14ac:dyDescent="0.4">
      <c r="A2" s="421"/>
      <c r="B2" s="301"/>
      <c r="C2" s="301"/>
    </row>
    <row r="3" spans="1:5" x14ac:dyDescent="0.2">
      <c r="A3" s="131" t="s">
        <v>44</v>
      </c>
      <c r="B3" s="431" t="str">
        <f>'Face Page'!B8</f>
        <v>Hidalgo County</v>
      </c>
      <c r="C3" s="443"/>
    </row>
    <row r="4" spans="1:5" ht="13.5" customHeight="1" x14ac:dyDescent="0.2">
      <c r="A4" s="164"/>
    </row>
    <row r="5" spans="1:5" ht="24.75" customHeight="1" x14ac:dyDescent="0.2">
      <c r="A5" s="441" t="s">
        <v>33</v>
      </c>
      <c r="B5" s="442"/>
      <c r="C5" s="442"/>
      <c r="E5" s="76"/>
    </row>
    <row r="6" spans="1:5" s="162" customFormat="1" ht="31.5" customHeight="1" thickBot="1" x14ac:dyDescent="0.35">
      <c r="A6" s="84" t="s">
        <v>34</v>
      </c>
      <c r="B6" s="84" t="s">
        <v>122</v>
      </c>
      <c r="C6" s="84" t="s">
        <v>6</v>
      </c>
    </row>
    <row r="7" spans="1:5" ht="15" thickTop="1" x14ac:dyDescent="0.2">
      <c r="A7" s="41" t="s">
        <v>138</v>
      </c>
      <c r="B7" s="41" t="s">
        <v>138</v>
      </c>
      <c r="C7" s="53"/>
    </row>
    <row r="8" spans="1:5" ht="14.25" x14ac:dyDescent="0.2">
      <c r="A8" s="41" t="s">
        <v>138</v>
      </c>
      <c r="B8" s="41" t="s">
        <v>138</v>
      </c>
      <c r="C8" s="53"/>
    </row>
    <row r="9" spans="1:5" ht="14.25" x14ac:dyDescent="0.2">
      <c r="A9" s="41" t="s">
        <v>138</v>
      </c>
      <c r="B9" s="41" t="s">
        <v>138</v>
      </c>
      <c r="C9" s="53"/>
    </row>
    <row r="10" spans="1:5" ht="14.25" x14ac:dyDescent="0.2">
      <c r="A10" s="41" t="s">
        <v>138</v>
      </c>
      <c r="B10" s="41" t="s">
        <v>138</v>
      </c>
      <c r="C10" s="53"/>
    </row>
    <row r="11" spans="1:5" ht="14.25" x14ac:dyDescent="0.2">
      <c r="A11" s="41" t="s">
        <v>138</v>
      </c>
      <c r="B11" s="41" t="s">
        <v>138</v>
      </c>
      <c r="C11" s="53"/>
    </row>
    <row r="12" spans="1:5" ht="14.25" x14ac:dyDescent="0.2">
      <c r="A12" s="41" t="s">
        <v>138</v>
      </c>
      <c r="B12" s="41" t="s">
        <v>138</v>
      </c>
      <c r="C12" s="53"/>
    </row>
    <row r="13" spans="1:5" ht="14.25" x14ac:dyDescent="0.2">
      <c r="A13" s="41" t="s">
        <v>138</v>
      </c>
      <c r="B13" s="41" t="s">
        <v>138</v>
      </c>
      <c r="C13" s="53"/>
    </row>
    <row r="14" spans="1:5" ht="14.25" x14ac:dyDescent="0.2">
      <c r="A14" s="41" t="s">
        <v>138</v>
      </c>
      <c r="B14" s="41" t="s">
        <v>138</v>
      </c>
      <c r="C14" s="53"/>
    </row>
    <row r="15" spans="1:5" ht="14.25" x14ac:dyDescent="0.2">
      <c r="A15" s="41" t="s">
        <v>138</v>
      </c>
      <c r="B15" s="41" t="s">
        <v>138</v>
      </c>
      <c r="C15" s="53"/>
    </row>
    <row r="16" spans="1:5" ht="14.25" x14ac:dyDescent="0.2">
      <c r="A16" s="41" t="s">
        <v>138</v>
      </c>
      <c r="B16" s="41" t="s">
        <v>138</v>
      </c>
      <c r="C16" s="53"/>
    </row>
    <row r="17" spans="1:3" ht="14.25" x14ac:dyDescent="0.2">
      <c r="A17" s="41" t="s">
        <v>138</v>
      </c>
      <c r="B17" s="41" t="s">
        <v>138</v>
      </c>
      <c r="C17" s="53"/>
    </row>
    <row r="18" spans="1:3" ht="14.25" x14ac:dyDescent="0.2">
      <c r="A18" s="41" t="s">
        <v>138</v>
      </c>
      <c r="B18" s="41" t="s">
        <v>138</v>
      </c>
      <c r="C18" s="53"/>
    </row>
    <row r="19" spans="1:3" ht="14.25" x14ac:dyDescent="0.2">
      <c r="A19" s="41" t="s">
        <v>138</v>
      </c>
      <c r="B19" s="41" t="s">
        <v>138</v>
      </c>
      <c r="C19" s="53"/>
    </row>
    <row r="20" spans="1:3" ht="14.25" x14ac:dyDescent="0.2">
      <c r="A20" s="41" t="s">
        <v>138</v>
      </c>
      <c r="B20" s="41" t="s">
        <v>138</v>
      </c>
      <c r="C20" s="53"/>
    </row>
    <row r="21" spans="1:3" ht="14.25" x14ac:dyDescent="0.2">
      <c r="A21" s="41" t="s">
        <v>138</v>
      </c>
      <c r="B21" s="41" t="s">
        <v>138</v>
      </c>
      <c r="C21" s="53"/>
    </row>
    <row r="22" spans="1:3" ht="14.25" x14ac:dyDescent="0.2">
      <c r="A22" s="41" t="s">
        <v>138</v>
      </c>
      <c r="B22" s="41" t="s">
        <v>138</v>
      </c>
      <c r="C22" s="53"/>
    </row>
    <row r="23" spans="1:3" ht="14.25" x14ac:dyDescent="0.2">
      <c r="A23" s="41" t="s">
        <v>138</v>
      </c>
      <c r="B23" s="41" t="s">
        <v>138</v>
      </c>
      <c r="C23" s="53"/>
    </row>
    <row r="24" spans="1:3" s="36" customFormat="1" ht="15" thickBot="1" x14ac:dyDescent="0.25">
      <c r="A24" s="163" t="s">
        <v>78</v>
      </c>
      <c r="B24" s="163" t="s">
        <v>78</v>
      </c>
      <c r="C24" s="166" t="s">
        <v>78</v>
      </c>
    </row>
    <row r="25" spans="1:3" s="36" customFormat="1" ht="38.25" customHeight="1" thickBot="1" x14ac:dyDescent="0.35">
      <c r="B25" s="86" t="s">
        <v>5</v>
      </c>
      <c r="C25" s="88">
        <f>SUM(C7:C23)</f>
        <v>0</v>
      </c>
    </row>
    <row r="26" spans="1:3" s="36" customFormat="1" x14ac:dyDescent="0.2">
      <c r="C26" s="148"/>
    </row>
  </sheetData>
  <sheetProtection password="81A3" sheet="1" objects="1" scenarios="1" selectLockedCells="1"/>
  <mergeCells count="4">
    <mergeCell ref="A1:C1"/>
    <mergeCell ref="A2:C2"/>
    <mergeCell ref="B3:C3"/>
    <mergeCell ref="A5:C5"/>
  </mergeCells>
  <phoneticPr fontId="13" type="noConversion"/>
  <pageMargins left="0.5" right="0.5" top="0.5" bottom="0.5" header="0.5" footer="0.5"/>
  <pageSetup orientation="landscape" r:id="rId1"/>
  <headerFooter alignWithMargins="0">
    <oddFooter>&amp;RRevised: 1/27/2012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48"/>
  <sheetViews>
    <sheetView topLeftCell="A25" zoomScaleNormal="100" workbookViewId="0">
      <selection activeCell="B18" sqref="B18:G18"/>
    </sheetView>
  </sheetViews>
  <sheetFormatPr defaultRowHeight="12.75" x14ac:dyDescent="0.2"/>
  <cols>
    <col min="1" max="1" width="11" customWidth="1"/>
    <col min="14" max="14" width="3" customWidth="1"/>
  </cols>
  <sheetData>
    <row r="1" spans="1:14" x14ac:dyDescent="0.2">
      <c r="A1" s="227" t="s">
        <v>170</v>
      </c>
      <c r="B1" s="227"/>
      <c r="C1" s="227"/>
      <c r="D1" s="227"/>
      <c r="E1" s="227"/>
      <c r="F1" s="227"/>
      <c r="G1" s="227"/>
      <c r="H1" s="227"/>
      <c r="I1" s="227"/>
      <c r="J1" s="228"/>
      <c r="K1" s="228"/>
      <c r="L1" s="228"/>
      <c r="M1" s="228"/>
      <c r="N1" s="228"/>
    </row>
    <row r="4" spans="1:14" x14ac:dyDescent="0.2">
      <c r="A4" s="4" t="s">
        <v>171</v>
      </c>
      <c r="B4" s="4"/>
      <c r="C4" s="4"/>
      <c r="D4" s="230" t="str">
        <f>'Face Page'!B8</f>
        <v>Hidalgo County</v>
      </c>
      <c r="E4" s="231"/>
      <c r="F4" s="231"/>
      <c r="G4" s="231"/>
      <c r="H4" s="231"/>
      <c r="I4" s="231"/>
      <c r="J4" s="231"/>
      <c r="K4" s="231"/>
      <c r="L4" s="231"/>
      <c r="M4" s="232"/>
      <c r="N4" s="216"/>
    </row>
    <row r="6" spans="1:14" ht="42.75" customHeight="1" x14ac:dyDescent="0.2">
      <c r="A6" s="229" t="s">
        <v>172</v>
      </c>
      <c r="B6" s="229"/>
      <c r="C6" s="229"/>
      <c r="D6" s="229"/>
      <c r="E6" s="229"/>
      <c r="F6" s="229"/>
      <c r="G6" s="229"/>
      <c r="H6" s="229"/>
      <c r="I6" s="229"/>
      <c r="J6" s="229"/>
      <c r="K6" s="229"/>
      <c r="L6" s="229"/>
      <c r="M6" s="229"/>
      <c r="N6" s="229"/>
    </row>
    <row r="9" spans="1:14" x14ac:dyDescent="0.2">
      <c r="A9" s="4" t="s">
        <v>229</v>
      </c>
      <c r="B9" s="4"/>
      <c r="C9" s="4"/>
      <c r="D9" s="224" t="s">
        <v>247</v>
      </c>
      <c r="E9" s="225"/>
      <c r="F9" s="225"/>
      <c r="G9" s="226"/>
      <c r="H9" s="4"/>
      <c r="I9" s="4" t="s">
        <v>173</v>
      </c>
    </row>
    <row r="10" spans="1:14" x14ac:dyDescent="0.2">
      <c r="A10" s="183" t="s">
        <v>174</v>
      </c>
      <c r="B10" s="233" t="s">
        <v>248</v>
      </c>
      <c r="C10" s="234"/>
      <c r="D10" s="235"/>
      <c r="E10" s="4" t="s">
        <v>175</v>
      </c>
      <c r="F10" s="224">
        <v>7211</v>
      </c>
      <c r="G10" s="226"/>
      <c r="H10" s="4"/>
      <c r="I10" s="223" t="s">
        <v>251</v>
      </c>
      <c r="J10" s="223"/>
      <c r="K10" s="223"/>
      <c r="L10" s="223"/>
      <c r="M10" s="223"/>
    </row>
    <row r="11" spans="1:14" x14ac:dyDescent="0.2">
      <c r="A11" s="4" t="s">
        <v>176</v>
      </c>
      <c r="B11" s="224" t="s">
        <v>249</v>
      </c>
      <c r="C11" s="225"/>
      <c r="D11" s="226"/>
      <c r="E11" s="4"/>
      <c r="F11" s="4"/>
      <c r="G11" s="4"/>
      <c r="H11" s="4"/>
      <c r="I11" s="223"/>
      <c r="J11" s="223"/>
      <c r="K11" s="223"/>
      <c r="L11" s="223"/>
      <c r="M11" s="223"/>
    </row>
    <row r="12" spans="1:14" x14ac:dyDescent="0.2">
      <c r="A12" s="4" t="s">
        <v>177</v>
      </c>
      <c r="B12" s="224" t="s">
        <v>250</v>
      </c>
      <c r="C12" s="225"/>
      <c r="D12" s="225"/>
      <c r="E12" s="225"/>
      <c r="F12" s="225"/>
      <c r="G12" s="226"/>
      <c r="H12" s="4"/>
      <c r="I12" s="223"/>
      <c r="J12" s="223"/>
      <c r="K12" s="223"/>
      <c r="L12" s="223"/>
      <c r="M12" s="223"/>
    </row>
    <row r="13" spans="1:14" x14ac:dyDescent="0.2">
      <c r="E13" s="4"/>
      <c r="F13" s="4"/>
      <c r="G13" s="4"/>
      <c r="H13" s="4"/>
    </row>
    <row r="14" spans="1:14" x14ac:dyDescent="0.2">
      <c r="E14" s="4"/>
      <c r="F14" s="4"/>
      <c r="G14" s="4"/>
      <c r="H14" s="4"/>
    </row>
    <row r="15" spans="1:14" x14ac:dyDescent="0.2">
      <c r="A15" s="4" t="s">
        <v>230</v>
      </c>
      <c r="B15" s="4"/>
      <c r="C15" s="4"/>
      <c r="D15" s="224" t="s">
        <v>265</v>
      </c>
      <c r="E15" s="225"/>
      <c r="F15" s="225"/>
      <c r="G15" s="226"/>
      <c r="H15" s="4"/>
      <c r="I15" s="4" t="s">
        <v>173</v>
      </c>
    </row>
    <row r="16" spans="1:14" x14ac:dyDescent="0.2">
      <c r="A16" s="183" t="s">
        <v>174</v>
      </c>
      <c r="B16" s="233" t="s">
        <v>267</v>
      </c>
      <c r="C16" s="234"/>
      <c r="D16" s="235"/>
      <c r="E16" s="4" t="s">
        <v>175</v>
      </c>
      <c r="F16" s="224">
        <v>7210</v>
      </c>
      <c r="G16" s="226"/>
      <c r="H16" s="4"/>
      <c r="I16" s="223" t="s">
        <v>268</v>
      </c>
      <c r="J16" s="223"/>
      <c r="K16" s="223"/>
      <c r="L16" s="223"/>
      <c r="M16" s="223"/>
    </row>
    <row r="17" spans="1:13" x14ac:dyDescent="0.2">
      <c r="A17" s="4" t="s">
        <v>176</v>
      </c>
      <c r="B17" s="224" t="s">
        <v>266</v>
      </c>
      <c r="C17" s="225"/>
      <c r="D17" s="226"/>
      <c r="E17" s="4"/>
      <c r="F17" s="4"/>
      <c r="G17" s="4"/>
      <c r="H17" s="4"/>
      <c r="I17" s="223"/>
      <c r="J17" s="223"/>
      <c r="K17" s="223"/>
      <c r="L17" s="223"/>
      <c r="M17" s="223"/>
    </row>
    <row r="18" spans="1:13" x14ac:dyDescent="0.2">
      <c r="A18" s="4" t="s">
        <v>177</v>
      </c>
      <c r="B18" s="236" t="s">
        <v>285</v>
      </c>
      <c r="C18" s="225"/>
      <c r="D18" s="225"/>
      <c r="E18" s="225"/>
      <c r="F18" s="225"/>
      <c r="G18" s="226"/>
      <c r="H18" s="4"/>
      <c r="I18" s="223"/>
      <c r="J18" s="223"/>
      <c r="K18" s="223"/>
      <c r="L18" s="223"/>
      <c r="M18" s="223"/>
    </row>
    <row r="19" spans="1:13" x14ac:dyDescent="0.2">
      <c r="E19" s="4"/>
      <c r="F19" s="4"/>
      <c r="G19" s="4"/>
      <c r="H19" s="4"/>
    </row>
    <row r="20" spans="1:13" x14ac:dyDescent="0.2">
      <c r="E20" s="4"/>
      <c r="F20" s="4"/>
      <c r="G20" s="4"/>
      <c r="H20" s="4"/>
    </row>
    <row r="21" spans="1:13" x14ac:dyDescent="0.2">
      <c r="A21" s="4" t="s">
        <v>178</v>
      </c>
      <c r="B21" s="4"/>
      <c r="C21" s="4"/>
      <c r="D21" s="224" t="s">
        <v>254</v>
      </c>
      <c r="E21" s="225"/>
      <c r="F21" s="225"/>
      <c r="G21" s="226"/>
      <c r="H21" s="4"/>
      <c r="I21" s="4" t="s">
        <v>173</v>
      </c>
    </row>
    <row r="22" spans="1:13" x14ac:dyDescent="0.2">
      <c r="A22" s="183" t="s">
        <v>174</v>
      </c>
      <c r="B22" s="233" t="s">
        <v>255</v>
      </c>
      <c r="C22" s="234"/>
      <c r="D22" s="235"/>
      <c r="E22" s="4" t="s">
        <v>175</v>
      </c>
      <c r="F22" s="224">
        <v>7335</v>
      </c>
      <c r="G22" s="226"/>
      <c r="H22" s="4"/>
      <c r="I22" s="223" t="s">
        <v>251</v>
      </c>
      <c r="J22" s="223"/>
      <c r="K22" s="223"/>
      <c r="L22" s="223"/>
      <c r="M22" s="223"/>
    </row>
    <row r="23" spans="1:13" x14ac:dyDescent="0.2">
      <c r="A23" s="4" t="s">
        <v>176</v>
      </c>
      <c r="B23" s="224" t="s">
        <v>256</v>
      </c>
      <c r="C23" s="225"/>
      <c r="D23" s="226"/>
      <c r="E23" s="4"/>
      <c r="F23" s="4"/>
      <c r="G23" s="4"/>
      <c r="H23" s="4"/>
      <c r="I23" s="223"/>
      <c r="J23" s="223"/>
      <c r="K23" s="223"/>
      <c r="L23" s="223"/>
      <c r="M23" s="223"/>
    </row>
    <row r="24" spans="1:13" x14ac:dyDescent="0.2">
      <c r="A24" s="4" t="s">
        <v>177</v>
      </c>
      <c r="B24" s="224" t="s">
        <v>257</v>
      </c>
      <c r="C24" s="225"/>
      <c r="D24" s="225"/>
      <c r="E24" s="225"/>
      <c r="F24" s="225"/>
      <c r="G24" s="226"/>
      <c r="H24" s="4"/>
      <c r="I24" s="223"/>
      <c r="J24" s="223"/>
      <c r="K24" s="223"/>
      <c r="L24" s="223"/>
      <c r="M24" s="223"/>
    </row>
    <row r="25" spans="1:13" x14ac:dyDescent="0.2">
      <c r="E25" s="4"/>
      <c r="F25" s="4"/>
      <c r="G25" s="4"/>
      <c r="H25" s="4"/>
    </row>
    <row r="26" spans="1:13" x14ac:dyDescent="0.2">
      <c r="E26" s="4"/>
      <c r="F26" s="4"/>
      <c r="G26" s="4"/>
      <c r="H26" s="4"/>
    </row>
    <row r="27" spans="1:13" x14ac:dyDescent="0.2">
      <c r="A27" s="4" t="s">
        <v>231</v>
      </c>
      <c r="B27" s="4"/>
      <c r="C27" s="4"/>
      <c r="D27" s="224" t="s">
        <v>258</v>
      </c>
      <c r="E27" s="225"/>
      <c r="F27" s="225"/>
      <c r="G27" s="226"/>
      <c r="H27" s="4"/>
      <c r="I27" s="4" t="s">
        <v>173</v>
      </c>
    </row>
    <row r="28" spans="1:13" x14ac:dyDescent="0.2">
      <c r="A28" s="183" t="s">
        <v>174</v>
      </c>
      <c r="B28" s="233" t="s">
        <v>255</v>
      </c>
      <c r="C28" s="234"/>
      <c r="D28" s="235"/>
      <c r="E28" s="4" t="s">
        <v>175</v>
      </c>
      <c r="F28" s="224">
        <v>7339</v>
      </c>
      <c r="G28" s="226"/>
      <c r="H28" s="4"/>
      <c r="I28" s="223" t="s">
        <v>251</v>
      </c>
      <c r="J28" s="223"/>
      <c r="K28" s="223"/>
      <c r="L28" s="223"/>
      <c r="M28" s="223"/>
    </row>
    <row r="29" spans="1:13" x14ac:dyDescent="0.2">
      <c r="A29" s="4" t="s">
        <v>176</v>
      </c>
      <c r="B29" s="224" t="s">
        <v>256</v>
      </c>
      <c r="C29" s="225"/>
      <c r="D29" s="226"/>
      <c r="E29" s="4"/>
      <c r="F29" s="4"/>
      <c r="G29" s="4"/>
      <c r="H29" s="4"/>
      <c r="I29" s="223"/>
      <c r="J29" s="223"/>
      <c r="K29" s="223"/>
      <c r="L29" s="223"/>
      <c r="M29" s="223"/>
    </row>
    <row r="30" spans="1:13" x14ac:dyDescent="0.2">
      <c r="A30" s="4" t="s">
        <v>177</v>
      </c>
      <c r="B30" s="224" t="s">
        <v>259</v>
      </c>
      <c r="C30" s="225"/>
      <c r="D30" s="225"/>
      <c r="E30" s="225"/>
      <c r="F30" s="225"/>
      <c r="G30" s="226"/>
      <c r="H30" s="4"/>
      <c r="I30" s="223"/>
      <c r="J30" s="223"/>
      <c r="K30" s="223"/>
      <c r="L30" s="223"/>
      <c r="M30" s="223"/>
    </row>
    <row r="33" spans="1:13" x14ac:dyDescent="0.2">
      <c r="A33" s="4" t="s">
        <v>226</v>
      </c>
      <c r="B33" s="4"/>
      <c r="C33" s="4"/>
      <c r="D33" s="224" t="s">
        <v>260</v>
      </c>
      <c r="E33" s="225"/>
      <c r="F33" s="225"/>
      <c r="G33" s="226"/>
      <c r="H33" s="4"/>
      <c r="I33" s="4" t="s">
        <v>173</v>
      </c>
    </row>
    <row r="34" spans="1:13" x14ac:dyDescent="0.2">
      <c r="A34" s="183" t="s">
        <v>174</v>
      </c>
      <c r="B34" s="233" t="s">
        <v>261</v>
      </c>
      <c r="C34" s="234"/>
      <c r="D34" s="235"/>
      <c r="E34" s="4" t="s">
        <v>175</v>
      </c>
      <c r="F34" s="224"/>
      <c r="G34" s="226"/>
      <c r="H34" s="4"/>
      <c r="I34" s="223" t="s">
        <v>264</v>
      </c>
      <c r="J34" s="223"/>
      <c r="K34" s="223"/>
      <c r="L34" s="223"/>
      <c r="M34" s="223"/>
    </row>
    <row r="35" spans="1:13" x14ac:dyDescent="0.2">
      <c r="A35" s="4" t="s">
        <v>176</v>
      </c>
      <c r="B35" s="224" t="s">
        <v>263</v>
      </c>
      <c r="C35" s="225"/>
      <c r="D35" s="226"/>
      <c r="E35" s="4"/>
      <c r="F35" s="4"/>
      <c r="G35" s="4"/>
      <c r="H35" s="4"/>
      <c r="I35" s="223"/>
      <c r="J35" s="223"/>
      <c r="K35" s="223"/>
      <c r="L35" s="223"/>
      <c r="M35" s="223"/>
    </row>
    <row r="36" spans="1:13" x14ac:dyDescent="0.2">
      <c r="A36" s="4" t="s">
        <v>177</v>
      </c>
      <c r="B36" s="224" t="s">
        <v>262</v>
      </c>
      <c r="C36" s="225"/>
      <c r="D36" s="225"/>
      <c r="E36" s="225"/>
      <c r="F36" s="225"/>
      <c r="G36" s="226"/>
      <c r="H36" s="4"/>
      <c r="I36" s="223"/>
      <c r="J36" s="223"/>
      <c r="K36" s="223"/>
      <c r="L36" s="223"/>
      <c r="M36" s="223"/>
    </row>
    <row r="39" spans="1:13" x14ac:dyDescent="0.2">
      <c r="A39" s="4" t="s">
        <v>227</v>
      </c>
      <c r="B39" s="4"/>
      <c r="C39" s="4"/>
      <c r="D39" s="224" t="s">
        <v>247</v>
      </c>
      <c r="E39" s="225"/>
      <c r="F39" s="225"/>
      <c r="G39" s="226"/>
      <c r="H39" s="4"/>
      <c r="I39" s="4" t="s">
        <v>173</v>
      </c>
    </row>
    <row r="40" spans="1:13" x14ac:dyDescent="0.2">
      <c r="A40" s="211" t="s">
        <v>228</v>
      </c>
      <c r="B40" s="233" t="s">
        <v>248</v>
      </c>
      <c r="C40" s="234"/>
      <c r="D40" s="235"/>
      <c r="E40" s="4" t="s">
        <v>175</v>
      </c>
      <c r="F40" s="224"/>
      <c r="G40" s="226"/>
      <c r="H40" s="4"/>
      <c r="I40" s="223" t="s">
        <v>251</v>
      </c>
      <c r="J40" s="223"/>
      <c r="K40" s="223"/>
      <c r="L40" s="223"/>
      <c r="M40" s="223"/>
    </row>
    <row r="41" spans="1:13" x14ac:dyDescent="0.2">
      <c r="A41" s="4" t="s">
        <v>176</v>
      </c>
      <c r="B41" s="224" t="s">
        <v>249</v>
      </c>
      <c r="C41" s="225"/>
      <c r="D41" s="226"/>
      <c r="E41" s="4"/>
      <c r="F41" s="4"/>
      <c r="G41" s="4"/>
      <c r="H41" s="4"/>
      <c r="I41" s="223"/>
      <c r="J41" s="223"/>
      <c r="K41" s="223"/>
      <c r="L41" s="223"/>
      <c r="M41" s="223"/>
    </row>
    <row r="42" spans="1:13" x14ac:dyDescent="0.2">
      <c r="A42" s="4" t="s">
        <v>177</v>
      </c>
      <c r="B42" s="224" t="s">
        <v>250</v>
      </c>
      <c r="C42" s="225"/>
      <c r="D42" s="225"/>
      <c r="E42" s="225"/>
      <c r="F42" s="225"/>
      <c r="G42" s="226"/>
      <c r="H42" s="4"/>
      <c r="I42" s="223"/>
      <c r="J42" s="223"/>
      <c r="K42" s="223"/>
      <c r="L42" s="223"/>
      <c r="M42" s="223"/>
    </row>
    <row r="45" spans="1:13" x14ac:dyDescent="0.2">
      <c r="A45" s="214" t="s">
        <v>241</v>
      </c>
      <c r="B45" s="4"/>
      <c r="C45" s="4"/>
      <c r="D45" s="224" t="s">
        <v>252</v>
      </c>
      <c r="E45" s="225"/>
      <c r="F45" s="225"/>
      <c r="G45" s="226"/>
      <c r="H45" s="4"/>
      <c r="I45" s="4" t="s">
        <v>173</v>
      </c>
    </row>
    <row r="46" spans="1:13" x14ac:dyDescent="0.2">
      <c r="A46" s="215" t="s">
        <v>174</v>
      </c>
      <c r="B46" s="233" t="s">
        <v>248</v>
      </c>
      <c r="C46" s="234"/>
      <c r="D46" s="235"/>
      <c r="E46" s="4" t="s">
        <v>175</v>
      </c>
      <c r="F46" s="224"/>
      <c r="G46" s="226"/>
      <c r="H46" s="4"/>
      <c r="I46" s="223" t="s">
        <v>251</v>
      </c>
      <c r="J46" s="223"/>
      <c r="K46" s="223"/>
      <c r="L46" s="223"/>
      <c r="M46" s="223"/>
    </row>
    <row r="47" spans="1:13" x14ac:dyDescent="0.2">
      <c r="A47" s="4" t="s">
        <v>176</v>
      </c>
      <c r="B47" s="224" t="s">
        <v>249</v>
      </c>
      <c r="C47" s="225"/>
      <c r="D47" s="226"/>
      <c r="E47" s="4"/>
      <c r="F47" s="4"/>
      <c r="G47" s="4"/>
      <c r="H47" s="4"/>
      <c r="I47" s="223"/>
      <c r="J47" s="223"/>
      <c r="K47" s="223"/>
      <c r="L47" s="223"/>
      <c r="M47" s="223"/>
    </row>
    <row r="48" spans="1:13" x14ac:dyDescent="0.2">
      <c r="A48" s="4" t="s">
        <v>177</v>
      </c>
      <c r="B48" s="224" t="s">
        <v>253</v>
      </c>
      <c r="C48" s="225"/>
      <c r="D48" s="225"/>
      <c r="E48" s="225"/>
      <c r="F48" s="225"/>
      <c r="G48" s="226"/>
      <c r="H48" s="4"/>
      <c r="I48" s="223"/>
      <c r="J48" s="223"/>
      <c r="K48" s="223"/>
      <c r="L48" s="223"/>
      <c r="M48" s="223"/>
    </row>
  </sheetData>
  <sheetProtection password="81A3" sheet="1" objects="1" scenarios="1" selectLockedCells="1"/>
  <mergeCells count="45">
    <mergeCell ref="I40:M42"/>
    <mergeCell ref="B12:G12"/>
    <mergeCell ref="B11:D11"/>
    <mergeCell ref="F10:G10"/>
    <mergeCell ref="B10:D10"/>
    <mergeCell ref="I10:M12"/>
    <mergeCell ref="I16:M18"/>
    <mergeCell ref="I22:M24"/>
    <mergeCell ref="I28:M30"/>
    <mergeCell ref="I34:M36"/>
    <mergeCell ref="D9:G9"/>
    <mergeCell ref="D45:G45"/>
    <mergeCell ref="D39:G39"/>
    <mergeCell ref="B40:D40"/>
    <mergeCell ref="F40:G40"/>
    <mergeCell ref="B41:D41"/>
    <mergeCell ref="B17:D17"/>
    <mergeCell ref="B42:G42"/>
    <mergeCell ref="B24:G24"/>
    <mergeCell ref="B22:D22"/>
    <mergeCell ref="F22:G22"/>
    <mergeCell ref="B23:D23"/>
    <mergeCell ref="B46:D46"/>
    <mergeCell ref="F46:G46"/>
    <mergeCell ref="D33:G33"/>
    <mergeCell ref="B34:D34"/>
    <mergeCell ref="F34:G34"/>
    <mergeCell ref="B35:D35"/>
    <mergeCell ref="B36:G36"/>
    <mergeCell ref="I46:M48"/>
    <mergeCell ref="B47:D47"/>
    <mergeCell ref="B48:G48"/>
    <mergeCell ref="A1:N1"/>
    <mergeCell ref="A6:N6"/>
    <mergeCell ref="D4:M4"/>
    <mergeCell ref="D15:G15"/>
    <mergeCell ref="B16:D16"/>
    <mergeCell ref="F16:G16"/>
    <mergeCell ref="D27:G27"/>
    <mergeCell ref="B28:D28"/>
    <mergeCell ref="F28:G28"/>
    <mergeCell ref="B29:D29"/>
    <mergeCell ref="B30:G30"/>
    <mergeCell ref="B18:G18"/>
    <mergeCell ref="D21:G21"/>
  </mergeCells>
  <phoneticPr fontId="13" type="noConversion"/>
  <pageMargins left="0.5" right="0.5" top="1" bottom="1" header="0.5" footer="0.5"/>
  <pageSetup scale="7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indexed="42"/>
  </sheetPr>
  <dimension ref="A1:E26"/>
  <sheetViews>
    <sheetView workbookViewId="0">
      <selection activeCell="C8" sqref="C8"/>
    </sheetView>
  </sheetViews>
  <sheetFormatPr defaultRowHeight="12.75" x14ac:dyDescent="0.2"/>
  <cols>
    <col min="1" max="1" width="47.28515625" style="35" customWidth="1"/>
    <col min="2" max="2" width="58.5703125" style="35" customWidth="1"/>
    <col min="3" max="3" width="16.5703125" style="76" customWidth="1"/>
    <col min="4" max="16384" width="9.140625" style="35"/>
  </cols>
  <sheetData>
    <row r="1" spans="1:5" ht="20.25" x14ac:dyDescent="0.4">
      <c r="A1" s="421" t="s">
        <v>182</v>
      </c>
      <c r="B1" s="301"/>
      <c r="C1" s="301"/>
    </row>
    <row r="2" spans="1:5" ht="20.25" x14ac:dyDescent="0.4">
      <c r="A2" s="421"/>
      <c r="B2" s="301"/>
      <c r="C2" s="301"/>
    </row>
    <row r="3" spans="1:5" x14ac:dyDescent="0.2">
      <c r="A3" s="131" t="s">
        <v>44</v>
      </c>
      <c r="B3" s="431" t="str">
        <f>'Face Page'!B8</f>
        <v>Hidalgo County</v>
      </c>
      <c r="C3" s="443"/>
    </row>
    <row r="4" spans="1:5" ht="13.5" customHeight="1" x14ac:dyDescent="0.2">
      <c r="A4" s="164"/>
    </row>
    <row r="5" spans="1:5" ht="24.75" customHeight="1" x14ac:dyDescent="0.2">
      <c r="A5" s="441" t="s">
        <v>33</v>
      </c>
      <c r="B5" s="442"/>
      <c r="C5" s="442"/>
      <c r="E5" s="76"/>
    </row>
    <row r="6" spans="1:5" s="162" customFormat="1" ht="31.5" customHeight="1" thickBot="1" x14ac:dyDescent="0.35">
      <c r="A6" s="84" t="s">
        <v>34</v>
      </c>
      <c r="B6" s="84" t="s">
        <v>122</v>
      </c>
      <c r="C6" s="84" t="s">
        <v>6</v>
      </c>
    </row>
    <row r="7" spans="1:5" ht="43.5" thickTop="1" x14ac:dyDescent="0.2">
      <c r="A7" s="41" t="s">
        <v>300</v>
      </c>
      <c r="B7" s="41" t="s">
        <v>293</v>
      </c>
      <c r="C7" s="53">
        <v>1068</v>
      </c>
    </row>
    <row r="8" spans="1:5" ht="28.5" x14ac:dyDescent="0.2">
      <c r="A8" s="41" t="s">
        <v>301</v>
      </c>
      <c r="B8" s="41" t="s">
        <v>277</v>
      </c>
      <c r="C8" s="53">
        <v>273</v>
      </c>
    </row>
    <row r="9" spans="1:5" ht="42.75" x14ac:dyDescent="0.2">
      <c r="A9" s="41" t="s">
        <v>302</v>
      </c>
      <c r="B9" s="41" t="s">
        <v>287</v>
      </c>
      <c r="C9" s="53">
        <v>698</v>
      </c>
    </row>
    <row r="10" spans="1:5" ht="42.75" x14ac:dyDescent="0.2">
      <c r="A10" s="41" t="s">
        <v>303</v>
      </c>
      <c r="B10" s="41" t="s">
        <v>288</v>
      </c>
      <c r="C10" s="53">
        <v>131</v>
      </c>
    </row>
    <row r="11" spans="1:5" ht="14.25" x14ac:dyDescent="0.2">
      <c r="A11" s="41"/>
      <c r="B11" s="41"/>
      <c r="C11" s="53"/>
    </row>
    <row r="12" spans="1:5" ht="14.25" x14ac:dyDescent="0.2">
      <c r="A12" s="41"/>
      <c r="B12" s="41"/>
      <c r="C12" s="53"/>
    </row>
    <row r="13" spans="1:5" ht="14.25" x14ac:dyDescent="0.2">
      <c r="A13" s="41" t="s">
        <v>138</v>
      </c>
      <c r="B13" s="41" t="s">
        <v>138</v>
      </c>
      <c r="C13" s="53"/>
    </row>
    <row r="14" spans="1:5" ht="14.25" x14ac:dyDescent="0.2">
      <c r="A14" s="41" t="s">
        <v>138</v>
      </c>
      <c r="B14" s="41" t="s">
        <v>138</v>
      </c>
      <c r="C14" s="53"/>
    </row>
    <row r="15" spans="1:5" ht="14.25" x14ac:dyDescent="0.2">
      <c r="A15" s="41" t="s">
        <v>138</v>
      </c>
      <c r="B15" s="41" t="s">
        <v>138</v>
      </c>
      <c r="C15" s="53"/>
    </row>
    <row r="16" spans="1:5" ht="14.25" x14ac:dyDescent="0.2">
      <c r="A16" s="41" t="s">
        <v>138</v>
      </c>
      <c r="B16" s="41" t="s">
        <v>138</v>
      </c>
      <c r="C16" s="53"/>
    </row>
    <row r="17" spans="1:3" ht="14.25" x14ac:dyDescent="0.2">
      <c r="A17" s="41" t="s">
        <v>138</v>
      </c>
      <c r="B17" s="41" t="s">
        <v>138</v>
      </c>
      <c r="C17" s="53"/>
    </row>
    <row r="18" spans="1:3" ht="14.25" x14ac:dyDescent="0.2">
      <c r="A18" s="41" t="s">
        <v>138</v>
      </c>
      <c r="B18" s="41" t="s">
        <v>138</v>
      </c>
      <c r="C18" s="53"/>
    </row>
    <row r="19" spans="1:3" ht="14.25" x14ac:dyDescent="0.2">
      <c r="A19" s="41" t="s">
        <v>138</v>
      </c>
      <c r="B19" s="41" t="s">
        <v>138</v>
      </c>
      <c r="C19" s="53"/>
    </row>
    <row r="20" spans="1:3" ht="14.25" x14ac:dyDescent="0.2">
      <c r="A20" s="41" t="s">
        <v>138</v>
      </c>
      <c r="B20" s="41" t="s">
        <v>138</v>
      </c>
      <c r="C20" s="53"/>
    </row>
    <row r="21" spans="1:3" ht="14.25" x14ac:dyDescent="0.2">
      <c r="A21" s="41" t="s">
        <v>138</v>
      </c>
      <c r="B21" s="41" t="s">
        <v>138</v>
      </c>
      <c r="C21" s="53"/>
    </row>
    <row r="22" spans="1:3" ht="14.25" x14ac:dyDescent="0.2">
      <c r="A22" s="41" t="s">
        <v>138</v>
      </c>
      <c r="B22" s="41" t="s">
        <v>138</v>
      </c>
      <c r="C22" s="53"/>
    </row>
    <row r="23" spans="1:3" ht="14.25" x14ac:dyDescent="0.2">
      <c r="A23" s="41" t="s">
        <v>138</v>
      </c>
      <c r="B23" s="41" t="s">
        <v>138</v>
      </c>
      <c r="C23" s="53"/>
    </row>
    <row r="24" spans="1:3" s="36" customFormat="1" ht="15" thickBot="1" x14ac:dyDescent="0.25">
      <c r="A24" s="163" t="s">
        <v>78</v>
      </c>
      <c r="B24" s="163" t="s">
        <v>78</v>
      </c>
      <c r="C24" s="166" t="s">
        <v>78</v>
      </c>
    </row>
    <row r="25" spans="1:3" s="36" customFormat="1" ht="38.25" customHeight="1" thickBot="1" x14ac:dyDescent="0.35">
      <c r="B25" s="86" t="s">
        <v>5</v>
      </c>
      <c r="C25" s="88">
        <f>SUM(C7:C23)</f>
        <v>2170</v>
      </c>
    </row>
    <row r="26" spans="1:3" s="36" customFormat="1" x14ac:dyDescent="0.2">
      <c r="C26" s="148"/>
    </row>
  </sheetData>
  <sheetProtection password="81A3" sheet="1" objects="1" scenarios="1" selectLockedCells="1"/>
  <mergeCells count="4">
    <mergeCell ref="A1:C1"/>
    <mergeCell ref="A2:C2"/>
    <mergeCell ref="A5:C5"/>
    <mergeCell ref="B3:C3"/>
  </mergeCells>
  <phoneticPr fontId="13" type="noConversion"/>
  <pageMargins left="0.5" right="0.5" top="0.5" bottom="0.5" header="0.5" footer="0.5"/>
  <pageSetup orientation="landscape" r:id="rId1"/>
  <headerFooter alignWithMargins="0">
    <oddFooter>&amp;RRevised: 1/27/2012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indexed="61"/>
  </sheetPr>
  <dimension ref="A1:M18"/>
  <sheetViews>
    <sheetView workbookViewId="0">
      <selection activeCell="A8" sqref="A8"/>
    </sheetView>
  </sheetViews>
  <sheetFormatPr defaultRowHeight="12.75" x14ac:dyDescent="0.2"/>
  <cols>
    <col min="1" max="1" width="26.85546875" style="35" customWidth="1"/>
    <col min="2" max="2" width="23.85546875" style="35" customWidth="1"/>
    <col min="3" max="3" width="30" style="35" customWidth="1"/>
    <col min="4" max="4" width="14.42578125" style="35" customWidth="1"/>
    <col min="5" max="5" width="10.85546875" style="35" customWidth="1"/>
    <col min="6" max="6" width="11.42578125" style="35" customWidth="1"/>
    <col min="7" max="7" width="12.85546875" style="35" customWidth="1"/>
    <col min="8" max="16384" width="9.140625" style="35"/>
  </cols>
  <sheetData>
    <row r="1" spans="1:13" s="76" customFormat="1" ht="20.25" x14ac:dyDescent="0.4">
      <c r="A1" s="421" t="s">
        <v>18</v>
      </c>
      <c r="B1" s="301"/>
      <c r="C1" s="301"/>
      <c r="D1" s="301"/>
      <c r="E1" s="301"/>
      <c r="F1" s="301"/>
      <c r="G1" s="301"/>
    </row>
    <row r="2" spans="1:13" x14ac:dyDescent="0.2">
      <c r="A2" s="164"/>
    </row>
    <row r="3" spans="1:13" x14ac:dyDescent="0.2">
      <c r="A3" s="83" t="s">
        <v>44</v>
      </c>
      <c r="B3" s="431" t="str">
        <f>'Face Page'!B8</f>
        <v>Hidalgo County</v>
      </c>
      <c r="C3" s="446"/>
      <c r="D3" s="446"/>
      <c r="E3" s="446"/>
      <c r="F3" s="446"/>
      <c r="G3" s="443"/>
      <c r="H3" s="76"/>
      <c r="I3" s="76"/>
      <c r="J3" s="76"/>
      <c r="K3" s="76"/>
      <c r="L3" s="76"/>
      <c r="M3" s="76"/>
    </row>
    <row r="4" spans="1:13" x14ac:dyDescent="0.2">
      <c r="A4" s="164"/>
    </row>
    <row r="5" spans="1:13" ht="46.5" customHeight="1" x14ac:dyDescent="0.2">
      <c r="A5" s="444" t="s">
        <v>19</v>
      </c>
      <c r="B5" s="445"/>
      <c r="C5" s="445"/>
      <c r="D5" s="445"/>
      <c r="E5" s="445"/>
      <c r="F5" s="445"/>
      <c r="G5" s="445"/>
      <c r="H5" s="176"/>
      <c r="I5" s="176"/>
      <c r="J5" s="176"/>
      <c r="K5" s="176"/>
      <c r="L5" s="176"/>
      <c r="M5" s="176"/>
    </row>
    <row r="6" spans="1:13" s="177" customFormat="1" ht="68.25" customHeight="1" thickBot="1" x14ac:dyDescent="0.3">
      <c r="A6" s="77" t="s">
        <v>20</v>
      </c>
      <c r="B6" s="77" t="s">
        <v>9</v>
      </c>
      <c r="C6" s="77" t="s">
        <v>79</v>
      </c>
      <c r="D6" s="78" t="s">
        <v>31</v>
      </c>
      <c r="E6" s="77" t="s">
        <v>132</v>
      </c>
      <c r="F6" s="77" t="s">
        <v>32</v>
      </c>
      <c r="G6" s="77" t="s">
        <v>119</v>
      </c>
    </row>
    <row r="7" spans="1:13" s="36" customFormat="1" ht="15" thickTop="1" x14ac:dyDescent="0.2">
      <c r="A7" s="41"/>
      <c r="B7" s="41"/>
      <c r="C7" s="41"/>
      <c r="D7" s="32"/>
      <c r="E7" s="32"/>
      <c r="F7" s="42"/>
      <c r="G7" s="58">
        <f t="shared" ref="G7:G16" si="0">+E7*F7</f>
        <v>0</v>
      </c>
    </row>
    <row r="8" spans="1:13" s="36" customFormat="1" ht="14.25" x14ac:dyDescent="0.2">
      <c r="A8" s="41"/>
      <c r="B8" s="41"/>
      <c r="C8" s="41"/>
      <c r="D8" s="32"/>
      <c r="E8" s="32"/>
      <c r="F8" s="42"/>
      <c r="G8" s="58">
        <f t="shared" si="0"/>
        <v>0</v>
      </c>
    </row>
    <row r="9" spans="1:13" s="36" customFormat="1" ht="14.25" x14ac:dyDescent="0.2">
      <c r="A9" s="41"/>
      <c r="B9" s="41"/>
      <c r="C9" s="41"/>
      <c r="D9" s="32"/>
      <c r="E9" s="32"/>
      <c r="F9" s="42"/>
      <c r="G9" s="58">
        <f t="shared" si="0"/>
        <v>0</v>
      </c>
    </row>
    <row r="10" spans="1:13" s="36" customFormat="1" ht="14.25" x14ac:dyDescent="0.2">
      <c r="A10" s="41"/>
      <c r="B10" s="41"/>
      <c r="C10" s="41"/>
      <c r="D10" s="32"/>
      <c r="E10" s="32"/>
      <c r="F10" s="42"/>
      <c r="G10" s="58">
        <f t="shared" si="0"/>
        <v>0</v>
      </c>
    </row>
    <row r="11" spans="1:13" s="36" customFormat="1" ht="14.25" x14ac:dyDescent="0.2">
      <c r="A11" s="41"/>
      <c r="B11" s="41"/>
      <c r="C11" s="41"/>
      <c r="D11" s="32"/>
      <c r="E11" s="32"/>
      <c r="F11" s="42"/>
      <c r="G11" s="58">
        <f t="shared" si="0"/>
        <v>0</v>
      </c>
    </row>
    <row r="12" spans="1:13" s="36" customFormat="1" ht="14.25" x14ac:dyDescent="0.2">
      <c r="A12" s="41"/>
      <c r="B12" s="41"/>
      <c r="C12" s="41"/>
      <c r="D12" s="32"/>
      <c r="E12" s="32"/>
      <c r="F12" s="42"/>
      <c r="G12" s="58">
        <f t="shared" si="0"/>
        <v>0</v>
      </c>
    </row>
    <row r="13" spans="1:13" s="36" customFormat="1" ht="14.25" x14ac:dyDescent="0.2">
      <c r="A13" s="41"/>
      <c r="B13" s="41"/>
      <c r="C13" s="41"/>
      <c r="D13" s="32"/>
      <c r="E13" s="32"/>
      <c r="F13" s="42"/>
      <c r="G13" s="58">
        <f t="shared" si="0"/>
        <v>0</v>
      </c>
    </row>
    <row r="14" spans="1:13" s="36" customFormat="1" ht="14.25" x14ac:dyDescent="0.2">
      <c r="A14" s="41"/>
      <c r="B14" s="41"/>
      <c r="C14" s="41"/>
      <c r="D14" s="32"/>
      <c r="E14" s="32"/>
      <c r="F14" s="42"/>
      <c r="G14" s="58">
        <f t="shared" si="0"/>
        <v>0</v>
      </c>
    </row>
    <row r="15" spans="1:13" s="36" customFormat="1" ht="14.25" x14ac:dyDescent="0.2">
      <c r="A15" s="41"/>
      <c r="B15" s="41"/>
      <c r="C15" s="41"/>
      <c r="D15" s="32"/>
      <c r="E15" s="32"/>
      <c r="F15" s="42"/>
      <c r="G15" s="58">
        <f t="shared" si="0"/>
        <v>0</v>
      </c>
    </row>
    <row r="16" spans="1:13" s="36" customFormat="1" ht="14.25" x14ac:dyDescent="0.2">
      <c r="A16" s="41"/>
      <c r="B16" s="41"/>
      <c r="C16" s="41"/>
      <c r="D16" s="32"/>
      <c r="E16" s="32"/>
      <c r="F16" s="42"/>
      <c r="G16" s="58">
        <f t="shared" si="0"/>
        <v>0</v>
      </c>
    </row>
    <row r="17" spans="4:7" s="36" customFormat="1" ht="13.5" thickBot="1" x14ac:dyDescent="0.25">
      <c r="G17" s="59"/>
    </row>
    <row r="18" spans="4:7" s="81" customFormat="1" ht="13.5" thickBot="1" x14ac:dyDescent="0.25">
      <c r="D18" s="82" t="s">
        <v>10</v>
      </c>
      <c r="E18" s="80"/>
      <c r="F18" s="80"/>
      <c r="G18" s="60">
        <f>SUM(G7:G16)</f>
        <v>0</v>
      </c>
    </row>
  </sheetData>
  <sheetProtection password="81A3" sheet="1" objects="1" scenarios="1" selectLockedCells="1"/>
  <mergeCells count="3">
    <mergeCell ref="A1:G1"/>
    <mergeCell ref="B3:G3"/>
    <mergeCell ref="A5:G5"/>
  </mergeCells>
  <phoneticPr fontId="13" type="noConversion"/>
  <pageMargins left="0.5" right="0.5" top="0.5" bottom="0.5" header="0.5" footer="0.5"/>
  <pageSetup orientation="landscape" r:id="rId1"/>
  <headerFooter alignWithMargins="0">
    <oddFooter>&amp;RRevised: 1/27/2012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indexed="61"/>
  </sheetPr>
  <dimension ref="A1:M18"/>
  <sheetViews>
    <sheetView workbookViewId="0">
      <selection activeCell="F7" sqref="F7"/>
    </sheetView>
  </sheetViews>
  <sheetFormatPr defaultRowHeight="12.75" x14ac:dyDescent="0.2"/>
  <cols>
    <col min="1" max="1" width="26.85546875" style="35" customWidth="1"/>
    <col min="2" max="2" width="23.85546875" style="35" customWidth="1"/>
    <col min="3" max="3" width="30" style="35" customWidth="1"/>
    <col min="4" max="4" width="14.42578125" style="35" customWidth="1"/>
    <col min="5" max="5" width="10.85546875" style="35" customWidth="1"/>
    <col min="6" max="6" width="11.42578125" style="35" customWidth="1"/>
    <col min="7" max="7" width="12.85546875" style="35" customWidth="1"/>
    <col min="8" max="16384" width="9.140625" style="35"/>
  </cols>
  <sheetData>
    <row r="1" spans="1:13" s="76" customFormat="1" ht="20.25" x14ac:dyDescent="0.4">
      <c r="A1" s="421" t="s">
        <v>183</v>
      </c>
      <c r="B1" s="301"/>
      <c r="C1" s="301"/>
      <c r="D1" s="301"/>
      <c r="E1" s="301"/>
      <c r="F1" s="301"/>
      <c r="G1" s="301"/>
    </row>
    <row r="2" spans="1:13" x14ac:dyDescent="0.2">
      <c r="A2" s="164"/>
    </row>
    <row r="3" spans="1:13" x14ac:dyDescent="0.2">
      <c r="A3" s="83" t="s">
        <v>44</v>
      </c>
      <c r="B3" s="431" t="str">
        <f>'Face Page'!B8</f>
        <v>Hidalgo County</v>
      </c>
      <c r="C3" s="446"/>
      <c r="D3" s="446"/>
      <c r="E3" s="446"/>
      <c r="F3" s="446"/>
      <c r="G3" s="443"/>
      <c r="H3" s="76"/>
      <c r="I3" s="76"/>
      <c r="J3" s="76"/>
      <c r="K3" s="76"/>
      <c r="L3" s="76"/>
      <c r="M3" s="76"/>
    </row>
    <row r="4" spans="1:13" x14ac:dyDescent="0.2">
      <c r="A4" s="164"/>
    </row>
    <row r="5" spans="1:13" ht="46.5" customHeight="1" x14ac:dyDescent="0.2">
      <c r="A5" s="444" t="s">
        <v>19</v>
      </c>
      <c r="B5" s="445"/>
      <c r="C5" s="445"/>
      <c r="D5" s="445"/>
      <c r="E5" s="445"/>
      <c r="F5" s="445"/>
      <c r="G5" s="445"/>
      <c r="H5" s="176"/>
      <c r="I5" s="176"/>
      <c r="J5" s="176"/>
      <c r="K5" s="176"/>
      <c r="L5" s="176"/>
      <c r="M5" s="176"/>
    </row>
    <row r="6" spans="1:13" s="177" customFormat="1" ht="68.25" customHeight="1" thickBot="1" x14ac:dyDescent="0.3">
      <c r="A6" s="77" t="s">
        <v>20</v>
      </c>
      <c r="B6" s="77" t="s">
        <v>9</v>
      </c>
      <c r="C6" s="77" t="s">
        <v>79</v>
      </c>
      <c r="D6" s="78" t="s">
        <v>31</v>
      </c>
      <c r="E6" s="77" t="s">
        <v>132</v>
      </c>
      <c r="F6" s="77" t="s">
        <v>32</v>
      </c>
      <c r="G6" s="77" t="s">
        <v>119</v>
      </c>
    </row>
    <row r="7" spans="1:13" s="36" customFormat="1" ht="15" thickTop="1" x14ac:dyDescent="0.2">
      <c r="A7" s="41"/>
      <c r="B7" s="41"/>
      <c r="C7" s="41"/>
      <c r="D7" s="32"/>
      <c r="E7" s="32"/>
      <c r="F7" s="42"/>
      <c r="G7" s="58">
        <f t="shared" ref="G7:G16" si="0">+E7*F7</f>
        <v>0</v>
      </c>
    </row>
    <row r="8" spans="1:13" s="36" customFormat="1" ht="14.25" x14ac:dyDescent="0.2">
      <c r="A8" s="41"/>
      <c r="B8" s="41"/>
      <c r="C8" s="41"/>
      <c r="D8" s="32"/>
      <c r="E8" s="32"/>
      <c r="F8" s="42"/>
      <c r="G8" s="58">
        <f t="shared" si="0"/>
        <v>0</v>
      </c>
    </row>
    <row r="9" spans="1:13" s="36" customFormat="1" ht="14.25" x14ac:dyDescent="0.2">
      <c r="A9" s="41"/>
      <c r="B9" s="41"/>
      <c r="C9" s="41"/>
      <c r="D9" s="32"/>
      <c r="E9" s="32"/>
      <c r="F9" s="42"/>
      <c r="G9" s="58">
        <f t="shared" si="0"/>
        <v>0</v>
      </c>
    </row>
    <row r="10" spans="1:13" s="36" customFormat="1" ht="14.25" x14ac:dyDescent="0.2">
      <c r="A10" s="41"/>
      <c r="B10" s="41"/>
      <c r="C10" s="41"/>
      <c r="D10" s="32"/>
      <c r="E10" s="32"/>
      <c r="F10" s="42"/>
      <c r="G10" s="58">
        <f t="shared" si="0"/>
        <v>0</v>
      </c>
    </row>
    <row r="11" spans="1:13" s="36" customFormat="1" ht="14.25" x14ac:dyDescent="0.2">
      <c r="A11" s="41"/>
      <c r="B11" s="41"/>
      <c r="C11" s="41"/>
      <c r="D11" s="32"/>
      <c r="E11" s="32"/>
      <c r="F11" s="42"/>
      <c r="G11" s="58">
        <f t="shared" si="0"/>
        <v>0</v>
      </c>
    </row>
    <row r="12" spans="1:13" s="36" customFormat="1" ht="14.25" x14ac:dyDescent="0.2">
      <c r="A12" s="41"/>
      <c r="B12" s="41"/>
      <c r="C12" s="41"/>
      <c r="D12" s="32"/>
      <c r="E12" s="32"/>
      <c r="F12" s="42"/>
      <c r="G12" s="58">
        <f t="shared" si="0"/>
        <v>0</v>
      </c>
    </row>
    <row r="13" spans="1:13" s="36" customFormat="1" ht="14.25" x14ac:dyDescent="0.2">
      <c r="A13" s="41"/>
      <c r="B13" s="41"/>
      <c r="C13" s="41"/>
      <c r="D13" s="32"/>
      <c r="E13" s="32"/>
      <c r="F13" s="42"/>
      <c r="G13" s="58">
        <f t="shared" si="0"/>
        <v>0</v>
      </c>
    </row>
    <row r="14" spans="1:13" s="36" customFormat="1" ht="14.25" x14ac:dyDescent="0.2">
      <c r="A14" s="41"/>
      <c r="B14" s="41"/>
      <c r="C14" s="41"/>
      <c r="D14" s="32"/>
      <c r="E14" s="32"/>
      <c r="F14" s="42"/>
      <c r="G14" s="58">
        <f t="shared" si="0"/>
        <v>0</v>
      </c>
    </row>
    <row r="15" spans="1:13" s="36" customFormat="1" ht="14.25" x14ac:dyDescent="0.2">
      <c r="A15" s="41"/>
      <c r="B15" s="41"/>
      <c r="C15" s="41"/>
      <c r="D15" s="32"/>
      <c r="E15" s="32"/>
      <c r="F15" s="42"/>
      <c r="G15" s="58">
        <f t="shared" si="0"/>
        <v>0</v>
      </c>
    </row>
    <row r="16" spans="1:13" s="36" customFormat="1" ht="14.25" x14ac:dyDescent="0.2">
      <c r="A16" s="41"/>
      <c r="B16" s="41"/>
      <c r="C16" s="41"/>
      <c r="D16" s="32"/>
      <c r="E16" s="32"/>
      <c r="F16" s="42"/>
      <c r="G16" s="58">
        <f t="shared" si="0"/>
        <v>0</v>
      </c>
    </row>
    <row r="17" spans="4:7" s="36" customFormat="1" ht="13.5" thickBot="1" x14ac:dyDescent="0.25">
      <c r="G17" s="59"/>
    </row>
    <row r="18" spans="4:7" s="81" customFormat="1" ht="13.5" thickBot="1" x14ac:dyDescent="0.25">
      <c r="D18" s="82" t="s">
        <v>10</v>
      </c>
      <c r="E18" s="80"/>
      <c r="F18" s="80"/>
      <c r="G18" s="60">
        <f>SUM(G7:G16)</f>
        <v>0</v>
      </c>
    </row>
  </sheetData>
  <sheetProtection password="81A3" sheet="1" objects="1" scenarios="1" selectLockedCells="1"/>
  <mergeCells count="3">
    <mergeCell ref="A1:G1"/>
    <mergeCell ref="A5:G5"/>
    <mergeCell ref="B3:G3"/>
  </mergeCells>
  <phoneticPr fontId="13" type="noConversion"/>
  <pageMargins left="0.5" right="0.5" top="0.5" bottom="0.5" header="0.5" footer="0.5"/>
  <pageSetup orientation="landscape" r:id="rId1"/>
  <headerFooter alignWithMargins="0">
    <oddFooter>&amp;RRevised: 1/27/2012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indexed="57"/>
  </sheetPr>
  <dimension ref="A1:C26"/>
  <sheetViews>
    <sheetView workbookViewId="0">
      <selection activeCell="C6" sqref="C6"/>
    </sheetView>
  </sheetViews>
  <sheetFormatPr defaultRowHeight="12.75" x14ac:dyDescent="0.2"/>
  <cols>
    <col min="1" max="1" width="49.5703125" style="35" customWidth="1"/>
    <col min="2" max="2" width="57.85546875" style="35" customWidth="1"/>
    <col min="3" max="3" width="17.28515625" style="76" customWidth="1"/>
    <col min="4" max="16384" width="9.140625" style="35"/>
  </cols>
  <sheetData>
    <row r="1" spans="1:3" ht="20.25" x14ac:dyDescent="0.4">
      <c r="A1" s="421" t="s">
        <v>21</v>
      </c>
      <c r="B1" s="301"/>
      <c r="C1" s="301"/>
    </row>
    <row r="2" spans="1:3" ht="20.25" x14ac:dyDescent="0.4">
      <c r="A2" s="421"/>
      <c r="B2" s="301"/>
      <c r="C2" s="301"/>
    </row>
    <row r="3" spans="1:3" x14ac:dyDescent="0.2">
      <c r="A3" s="131" t="s">
        <v>43</v>
      </c>
      <c r="B3" s="431" t="str">
        <f>'Face Page'!B8</f>
        <v>Hidalgo County</v>
      </c>
      <c r="C3" s="448"/>
    </row>
    <row r="4" spans="1:3" x14ac:dyDescent="0.2">
      <c r="A4" s="164"/>
    </row>
    <row r="5" spans="1:3" s="162" customFormat="1" ht="39.950000000000003" customHeight="1" thickBot="1" x14ac:dyDescent="0.35">
      <c r="A5" s="84" t="s">
        <v>30</v>
      </c>
      <c r="B5" s="84" t="s">
        <v>122</v>
      </c>
      <c r="C5" s="84" t="s">
        <v>6</v>
      </c>
    </row>
    <row r="6" spans="1:3" ht="15" thickTop="1" x14ac:dyDescent="0.2">
      <c r="A6" s="43"/>
      <c r="B6" s="43"/>
      <c r="C6" s="54"/>
    </row>
    <row r="7" spans="1:3" ht="14.25" x14ac:dyDescent="0.2">
      <c r="A7" s="43"/>
      <c r="B7" s="43"/>
      <c r="C7" s="54"/>
    </row>
    <row r="8" spans="1:3" ht="14.25" x14ac:dyDescent="0.2">
      <c r="A8" s="43"/>
      <c r="B8" s="43"/>
      <c r="C8" s="54"/>
    </row>
    <row r="9" spans="1:3" ht="14.25" x14ac:dyDescent="0.2">
      <c r="A9" s="43"/>
      <c r="B9" s="43"/>
      <c r="C9" s="54"/>
    </row>
    <row r="10" spans="1:3" ht="14.25" x14ac:dyDescent="0.2">
      <c r="A10" s="43"/>
      <c r="B10" s="43"/>
      <c r="C10" s="54"/>
    </row>
    <row r="11" spans="1:3" ht="14.25" x14ac:dyDescent="0.2">
      <c r="A11" s="43"/>
      <c r="B11" s="43"/>
      <c r="C11" s="54"/>
    </row>
    <row r="12" spans="1:3" ht="14.25" x14ac:dyDescent="0.2">
      <c r="A12" s="43"/>
      <c r="B12" s="43"/>
      <c r="C12" s="54"/>
    </row>
    <row r="13" spans="1:3" ht="14.25" x14ac:dyDescent="0.2">
      <c r="A13" s="43"/>
      <c r="B13" s="43"/>
      <c r="C13" s="54"/>
    </row>
    <row r="14" spans="1:3" ht="14.25" x14ac:dyDescent="0.2">
      <c r="A14" s="43"/>
      <c r="B14" s="43"/>
      <c r="C14" s="54"/>
    </row>
    <row r="15" spans="1:3" ht="14.25" x14ac:dyDescent="0.2">
      <c r="A15" s="43"/>
      <c r="B15" s="43"/>
      <c r="C15" s="54"/>
    </row>
    <row r="16" spans="1:3" ht="14.25" x14ac:dyDescent="0.2">
      <c r="A16" s="43"/>
      <c r="B16" s="43"/>
      <c r="C16" s="54"/>
    </row>
    <row r="17" spans="1:3" ht="14.25" x14ac:dyDescent="0.2">
      <c r="A17" s="43"/>
      <c r="B17" s="43"/>
      <c r="C17" s="54"/>
    </row>
    <row r="18" spans="1:3" ht="14.25" x14ac:dyDescent="0.2">
      <c r="A18" s="43"/>
      <c r="B18" s="43"/>
      <c r="C18" s="54"/>
    </row>
    <row r="19" spans="1:3" ht="14.25" x14ac:dyDescent="0.2">
      <c r="A19" s="43"/>
      <c r="B19" s="43"/>
      <c r="C19" s="54"/>
    </row>
    <row r="20" spans="1:3" ht="14.25" x14ac:dyDescent="0.2">
      <c r="A20" s="43"/>
      <c r="B20" s="43"/>
      <c r="C20" s="54"/>
    </row>
    <row r="21" spans="1:3" ht="14.25" x14ac:dyDescent="0.2">
      <c r="A21" s="43"/>
      <c r="B21" s="43"/>
      <c r="C21" s="54"/>
    </row>
    <row r="22" spans="1:3" ht="14.25" x14ac:dyDescent="0.2">
      <c r="A22" s="43"/>
      <c r="B22" s="43"/>
      <c r="C22" s="54"/>
    </row>
    <row r="23" spans="1:3" ht="14.25" x14ac:dyDescent="0.2">
      <c r="A23" s="43"/>
      <c r="B23" s="43"/>
      <c r="C23" s="54"/>
    </row>
    <row r="24" spans="1:3" s="36" customFormat="1" ht="15" thickBot="1" x14ac:dyDescent="0.25">
      <c r="A24" s="163" t="s">
        <v>78</v>
      </c>
      <c r="B24" s="163" t="s">
        <v>78</v>
      </c>
      <c r="C24" s="167" t="s">
        <v>78</v>
      </c>
    </row>
    <row r="25" spans="1:3" s="36" customFormat="1" ht="38.25" customHeight="1" thickBot="1" x14ac:dyDescent="0.35">
      <c r="B25" s="86" t="s">
        <v>38</v>
      </c>
      <c r="C25" s="87">
        <f>SUM(C6:C23)</f>
        <v>0</v>
      </c>
    </row>
    <row r="26" spans="1:3" s="36" customFormat="1" x14ac:dyDescent="0.2">
      <c r="C26" s="148"/>
    </row>
  </sheetData>
  <sheetProtection password="81A3" sheet="1" objects="1" scenarios="1" selectLockedCells="1"/>
  <mergeCells count="3">
    <mergeCell ref="A1:C1"/>
    <mergeCell ref="A2:C2"/>
    <mergeCell ref="B3:C3"/>
  </mergeCells>
  <phoneticPr fontId="13" type="noConversion"/>
  <pageMargins left="0.5" right="0.5" top="0.5" bottom="0.5" header="0.5" footer="0.5"/>
  <pageSetup orientation="landscape" r:id="rId1"/>
  <headerFooter alignWithMargins="0">
    <oddFooter>&amp;RRevised: 1/27/2012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indexed="57"/>
  </sheetPr>
  <dimension ref="A1:C26"/>
  <sheetViews>
    <sheetView workbookViewId="0">
      <selection activeCell="C16" sqref="C16"/>
    </sheetView>
  </sheetViews>
  <sheetFormatPr defaultRowHeight="12.75" x14ac:dyDescent="0.2"/>
  <cols>
    <col min="1" max="1" width="49.5703125" style="35" customWidth="1"/>
    <col min="2" max="2" width="57.85546875" style="35" customWidth="1"/>
    <col min="3" max="3" width="17.28515625" style="76" customWidth="1"/>
    <col min="4" max="16384" width="9.140625" style="35"/>
  </cols>
  <sheetData>
    <row r="1" spans="1:3" ht="20.25" x14ac:dyDescent="0.4">
      <c r="A1" s="421" t="s">
        <v>184</v>
      </c>
      <c r="B1" s="301"/>
      <c r="C1" s="301"/>
    </row>
    <row r="2" spans="1:3" ht="20.25" x14ac:dyDescent="0.4">
      <c r="A2" s="421"/>
      <c r="B2" s="301"/>
      <c r="C2" s="301"/>
    </row>
    <row r="3" spans="1:3" x14ac:dyDescent="0.2">
      <c r="A3" s="131" t="s">
        <v>43</v>
      </c>
      <c r="B3" s="431" t="str">
        <f>'Face Page'!B8</f>
        <v>Hidalgo County</v>
      </c>
      <c r="C3" s="448"/>
    </row>
    <row r="4" spans="1:3" x14ac:dyDescent="0.2">
      <c r="A4" s="164"/>
    </row>
    <row r="5" spans="1:3" s="162" customFormat="1" ht="39.950000000000003" customHeight="1" thickBot="1" x14ac:dyDescent="0.35">
      <c r="A5" s="84" t="s">
        <v>30</v>
      </c>
      <c r="B5" s="84" t="s">
        <v>122</v>
      </c>
      <c r="C5" s="84" t="s">
        <v>6</v>
      </c>
    </row>
    <row r="6" spans="1:3" ht="43.5" thickTop="1" x14ac:dyDescent="0.2">
      <c r="A6" s="43" t="s">
        <v>294</v>
      </c>
      <c r="B6" s="43" t="s">
        <v>270</v>
      </c>
      <c r="C6" s="54">
        <v>498</v>
      </c>
    </row>
    <row r="7" spans="1:3" ht="42.75" x14ac:dyDescent="0.2">
      <c r="A7" s="43" t="s">
        <v>295</v>
      </c>
      <c r="B7" s="43" t="s">
        <v>272</v>
      </c>
      <c r="C7" s="54">
        <v>468</v>
      </c>
    </row>
    <row r="8" spans="1:3" ht="57" x14ac:dyDescent="0.2">
      <c r="A8" s="43" t="s">
        <v>296</v>
      </c>
      <c r="B8" s="43" t="s">
        <v>274</v>
      </c>
      <c r="C8" s="54">
        <v>152</v>
      </c>
    </row>
    <row r="9" spans="1:3" ht="85.5" x14ac:dyDescent="0.2">
      <c r="A9" s="43" t="s">
        <v>297</v>
      </c>
      <c r="B9" s="43" t="s">
        <v>279</v>
      </c>
      <c r="C9" s="54">
        <v>440</v>
      </c>
    </row>
    <row r="10" spans="1:3" ht="85.5" x14ac:dyDescent="0.2">
      <c r="A10" s="43" t="s">
        <v>298</v>
      </c>
      <c r="B10" s="43" t="s">
        <v>292</v>
      </c>
      <c r="C10" s="54">
        <v>467</v>
      </c>
    </row>
    <row r="11" spans="1:3" ht="28.5" x14ac:dyDescent="0.2">
      <c r="A11" s="43" t="s">
        <v>299</v>
      </c>
      <c r="B11" s="43" t="s">
        <v>282</v>
      </c>
      <c r="C11" s="54">
        <v>250</v>
      </c>
    </row>
    <row r="12" spans="1:3" ht="14.25" x14ac:dyDescent="0.2">
      <c r="A12" s="43"/>
      <c r="B12" s="43"/>
      <c r="C12" s="54"/>
    </row>
    <row r="13" spans="1:3" ht="14.25" x14ac:dyDescent="0.2">
      <c r="A13" s="43"/>
      <c r="B13" s="43"/>
      <c r="C13" s="54"/>
    </row>
    <row r="14" spans="1:3" ht="14.25" x14ac:dyDescent="0.2">
      <c r="A14" s="43"/>
      <c r="B14" s="43"/>
      <c r="C14" s="54"/>
    </row>
    <row r="15" spans="1:3" ht="14.25" x14ac:dyDescent="0.2">
      <c r="A15" s="43"/>
      <c r="B15" s="43"/>
      <c r="C15" s="54"/>
    </row>
    <row r="16" spans="1:3" ht="14.25" x14ac:dyDescent="0.2">
      <c r="A16" s="43"/>
      <c r="B16" s="43"/>
      <c r="C16" s="54"/>
    </row>
    <row r="17" spans="1:3" ht="14.25" x14ac:dyDescent="0.2">
      <c r="A17" s="43"/>
      <c r="B17" s="43"/>
      <c r="C17" s="54"/>
    </row>
    <row r="18" spans="1:3" ht="14.25" x14ac:dyDescent="0.2">
      <c r="A18" s="43"/>
      <c r="B18" s="43"/>
      <c r="C18" s="54"/>
    </row>
    <row r="19" spans="1:3" ht="14.25" x14ac:dyDescent="0.2">
      <c r="A19" s="43"/>
      <c r="B19" s="43"/>
      <c r="C19" s="54"/>
    </row>
    <row r="20" spans="1:3" ht="14.25" x14ac:dyDescent="0.2">
      <c r="A20" s="43"/>
      <c r="B20" s="43"/>
      <c r="C20" s="54"/>
    </row>
    <row r="21" spans="1:3" ht="14.25" x14ac:dyDescent="0.2">
      <c r="A21" s="43"/>
      <c r="B21" s="43"/>
      <c r="C21" s="54"/>
    </row>
    <row r="22" spans="1:3" ht="14.25" x14ac:dyDescent="0.2">
      <c r="A22" s="43"/>
      <c r="B22" s="43"/>
      <c r="C22" s="54"/>
    </row>
    <row r="23" spans="1:3" ht="14.25" x14ac:dyDescent="0.2">
      <c r="A23" s="43"/>
      <c r="B23" s="43"/>
      <c r="C23" s="54"/>
    </row>
    <row r="24" spans="1:3" s="36" customFormat="1" ht="15" thickBot="1" x14ac:dyDescent="0.25">
      <c r="A24" s="163" t="s">
        <v>78</v>
      </c>
      <c r="B24" s="163" t="s">
        <v>78</v>
      </c>
      <c r="C24" s="167" t="s">
        <v>78</v>
      </c>
    </row>
    <row r="25" spans="1:3" s="36" customFormat="1" ht="38.25" customHeight="1" thickBot="1" x14ac:dyDescent="0.35">
      <c r="B25" s="86" t="s">
        <v>38</v>
      </c>
      <c r="C25" s="87">
        <f>SUM(C6:C23)</f>
        <v>2275</v>
      </c>
    </row>
    <row r="26" spans="1:3" s="36" customFormat="1" x14ac:dyDescent="0.2">
      <c r="C26" s="148"/>
    </row>
  </sheetData>
  <sheetProtection password="81A3" sheet="1" objects="1" scenarios="1" selectLockedCells="1"/>
  <mergeCells count="3">
    <mergeCell ref="A1:C1"/>
    <mergeCell ref="A2:C2"/>
    <mergeCell ref="B3:C3"/>
  </mergeCells>
  <phoneticPr fontId="13" type="noConversion"/>
  <pageMargins left="0.5" right="0.5" top="0.5" bottom="0.5" header="0.5" footer="0.5"/>
  <pageSetup orientation="landscape" r:id="rId1"/>
  <headerFooter alignWithMargins="0">
    <oddFooter>&amp;RRevised: 1/27/2012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J21"/>
  <sheetViews>
    <sheetView zoomScaleNormal="100" workbookViewId="0">
      <selection activeCell="A11" sqref="A11:J11"/>
    </sheetView>
  </sheetViews>
  <sheetFormatPr defaultRowHeight="12.75" x14ac:dyDescent="0.2"/>
  <cols>
    <col min="1" max="1" width="13.85546875" customWidth="1"/>
  </cols>
  <sheetData>
    <row r="1" spans="1:10" ht="22.5" customHeight="1" x14ac:dyDescent="0.4">
      <c r="A1" s="237" t="s">
        <v>185</v>
      </c>
      <c r="B1" s="238"/>
      <c r="C1" s="238"/>
      <c r="D1" s="238"/>
      <c r="E1" s="238"/>
      <c r="F1" s="238"/>
      <c r="G1" s="238"/>
      <c r="H1" s="238"/>
      <c r="I1" s="238"/>
      <c r="J1" s="238"/>
    </row>
    <row r="2" spans="1:10" x14ac:dyDescent="0.2">
      <c r="A2" s="239" t="s">
        <v>186</v>
      </c>
      <c r="B2" s="240"/>
      <c r="C2" s="240"/>
      <c r="D2" s="240"/>
      <c r="E2" s="240"/>
      <c r="F2" s="240"/>
      <c r="G2" s="240"/>
      <c r="H2" s="240"/>
      <c r="I2" s="240"/>
      <c r="J2" s="240"/>
    </row>
    <row r="3" spans="1:10" ht="118.5" customHeight="1" x14ac:dyDescent="0.2">
      <c r="A3" s="241" t="s">
        <v>220</v>
      </c>
      <c r="B3" s="242"/>
      <c r="C3" s="242"/>
      <c r="D3" s="242"/>
      <c r="E3" s="242"/>
      <c r="F3" s="242"/>
      <c r="G3" s="242"/>
      <c r="H3" s="242"/>
      <c r="I3" s="242"/>
      <c r="J3" s="242"/>
    </row>
    <row r="5" spans="1:10" ht="44.25" customHeight="1" x14ac:dyDescent="0.2">
      <c r="A5" s="187" t="s">
        <v>187</v>
      </c>
      <c r="B5" s="243" t="s">
        <v>188</v>
      </c>
      <c r="C5" s="244"/>
      <c r="D5" s="244"/>
      <c r="E5" s="244"/>
      <c r="F5" s="244"/>
      <c r="G5" s="244"/>
      <c r="H5" s="244"/>
      <c r="I5" s="244"/>
      <c r="J5" s="244"/>
    </row>
    <row r="6" spans="1:10" ht="135.75" customHeight="1" x14ac:dyDescent="0.2">
      <c r="A6" s="185" t="s">
        <v>189</v>
      </c>
      <c r="B6" s="243" t="s">
        <v>221</v>
      </c>
      <c r="C6" s="244"/>
      <c r="D6" s="244"/>
      <c r="E6" s="244"/>
      <c r="F6" s="244"/>
      <c r="G6" s="244"/>
      <c r="H6" s="244"/>
      <c r="I6" s="244"/>
      <c r="J6" s="244"/>
    </row>
    <row r="8" spans="1:10" ht="61.5" customHeight="1" x14ac:dyDescent="0.2">
      <c r="A8" s="252" t="s">
        <v>190</v>
      </c>
      <c r="B8" s="242"/>
      <c r="C8" s="242"/>
      <c r="D8" s="242"/>
      <c r="E8" s="242"/>
      <c r="F8" s="242"/>
      <c r="G8" s="242"/>
      <c r="H8" s="242"/>
      <c r="I8" s="242"/>
      <c r="J8" s="242"/>
    </row>
    <row r="9" spans="1:10" ht="54" customHeight="1" x14ac:dyDescent="0.2">
      <c r="A9" s="241" t="s">
        <v>191</v>
      </c>
      <c r="B9" s="242"/>
      <c r="C9" s="242"/>
      <c r="D9" s="242"/>
      <c r="E9" s="242"/>
      <c r="F9" s="242"/>
      <c r="G9" s="242"/>
      <c r="H9" s="242"/>
      <c r="I9" s="242"/>
      <c r="J9" s="242"/>
    </row>
    <row r="10" spans="1:10" ht="28.5" customHeight="1" x14ac:dyDescent="0.2">
      <c r="A10" s="241" t="s">
        <v>192</v>
      </c>
      <c r="B10" s="242"/>
      <c r="C10" s="242"/>
      <c r="D10" s="242"/>
      <c r="E10" s="242"/>
      <c r="F10" s="242"/>
      <c r="G10" s="242"/>
      <c r="H10" s="242"/>
      <c r="I10" s="242"/>
      <c r="J10" s="242"/>
    </row>
    <row r="11" spans="1:10" ht="31.5" customHeight="1" x14ac:dyDescent="0.2">
      <c r="A11" s="245" t="s">
        <v>193</v>
      </c>
      <c r="B11" s="245"/>
      <c r="C11" s="245"/>
      <c r="D11" s="245"/>
      <c r="E11" s="245"/>
      <c r="F11" s="245"/>
      <c r="G11" s="245"/>
      <c r="H11" s="245"/>
      <c r="I11" s="245"/>
      <c r="J11" s="245"/>
    </row>
    <row r="13" spans="1:10" x14ac:dyDescent="0.2">
      <c r="A13" s="246" t="s">
        <v>194</v>
      </c>
      <c r="B13" s="247"/>
      <c r="C13" s="247"/>
      <c r="D13" s="247"/>
      <c r="E13" s="247"/>
      <c r="F13" s="247"/>
      <c r="G13" s="247"/>
      <c r="H13" s="247"/>
      <c r="I13" s="247"/>
      <c r="J13" s="248"/>
    </row>
    <row r="14" spans="1:10" x14ac:dyDescent="0.2">
      <c r="A14" s="249" t="s">
        <v>195</v>
      </c>
      <c r="B14" s="250"/>
      <c r="C14" s="250"/>
      <c r="D14" s="250"/>
      <c r="E14" s="250"/>
      <c r="F14" s="250"/>
      <c r="G14" s="250"/>
      <c r="H14" s="250"/>
      <c r="I14" s="250"/>
      <c r="J14" s="251"/>
    </row>
    <row r="15" spans="1:10" x14ac:dyDescent="0.2">
      <c r="A15" s="249" t="s">
        <v>196</v>
      </c>
      <c r="B15" s="250"/>
      <c r="C15" s="250"/>
      <c r="D15" s="250"/>
      <c r="E15" s="250"/>
      <c r="F15" s="250"/>
      <c r="G15" s="250"/>
      <c r="H15" s="250"/>
      <c r="I15" s="250"/>
      <c r="J15" s="251"/>
    </row>
    <row r="16" spans="1:10" x14ac:dyDescent="0.2">
      <c r="A16" s="249" t="s">
        <v>197</v>
      </c>
      <c r="B16" s="250"/>
      <c r="C16" s="250"/>
      <c r="D16" s="250"/>
      <c r="E16" s="250"/>
      <c r="F16" s="250"/>
      <c r="G16" s="250"/>
      <c r="H16" s="250"/>
      <c r="I16" s="250"/>
      <c r="J16" s="251"/>
    </row>
    <row r="17" spans="1:10" x14ac:dyDescent="0.2">
      <c r="A17" s="249" t="s">
        <v>198</v>
      </c>
      <c r="B17" s="250"/>
      <c r="C17" s="250"/>
      <c r="D17" s="250"/>
      <c r="E17" s="250"/>
      <c r="F17" s="250"/>
      <c r="G17" s="250"/>
      <c r="H17" s="250"/>
      <c r="I17" s="250"/>
      <c r="J17" s="251"/>
    </row>
    <row r="18" spans="1:10" x14ac:dyDescent="0.2">
      <c r="A18" s="249" t="s">
        <v>199</v>
      </c>
      <c r="B18" s="250"/>
      <c r="C18" s="250"/>
      <c r="D18" s="250"/>
      <c r="E18" s="250"/>
      <c r="F18" s="250"/>
      <c r="G18" s="250"/>
      <c r="H18" s="250"/>
      <c r="I18" s="250"/>
      <c r="J18" s="251"/>
    </row>
    <row r="19" spans="1:10" x14ac:dyDescent="0.2">
      <c r="A19" s="253" t="s">
        <v>200</v>
      </c>
      <c r="B19" s="254"/>
      <c r="C19" s="254"/>
      <c r="D19" s="254"/>
      <c r="E19" s="254"/>
      <c r="F19" s="254"/>
      <c r="G19" s="254"/>
      <c r="H19" s="254"/>
      <c r="I19" s="254"/>
      <c r="J19" s="255"/>
    </row>
    <row r="21" spans="1:10" ht="66" customHeight="1" x14ac:dyDescent="0.2">
      <c r="A21" s="186" t="s">
        <v>201</v>
      </c>
      <c r="B21" s="242" t="s">
        <v>202</v>
      </c>
      <c r="C21" s="242"/>
      <c r="D21" s="242"/>
      <c r="E21" s="242"/>
      <c r="F21" s="242"/>
      <c r="G21" s="242"/>
      <c r="H21" s="242"/>
      <c r="I21" s="242"/>
      <c r="J21" s="242"/>
    </row>
  </sheetData>
  <sheetProtection password="81A3" sheet="1" selectLockedCells="1"/>
  <mergeCells count="17">
    <mergeCell ref="B21:J21"/>
    <mergeCell ref="A16:J16"/>
    <mergeCell ref="A17:J17"/>
    <mergeCell ref="A18:J18"/>
    <mergeCell ref="A19:J19"/>
    <mergeCell ref="A13:J13"/>
    <mergeCell ref="A14:J14"/>
    <mergeCell ref="A15:J15"/>
    <mergeCell ref="B6:J6"/>
    <mergeCell ref="A8:J8"/>
    <mergeCell ref="A9:J9"/>
    <mergeCell ref="A10:J10"/>
    <mergeCell ref="A1:J1"/>
    <mergeCell ref="A2:J2"/>
    <mergeCell ref="A3:J3"/>
    <mergeCell ref="B5:J5"/>
    <mergeCell ref="A11:J11"/>
  </mergeCells>
  <phoneticPr fontId="13" type="noConversion"/>
  <hyperlinks>
    <hyperlink ref="A11" r:id="rId1" display="http://www.dshs.state.tx.us/contracts/docs/cfpm.doc"/>
    <hyperlink ref="A11:J11" r:id="rId2" display="For more information about program income, refer to the General Provisions and the DSHS’s Contractor’s Financial Procedures Manual available on the Internet at: http://www.dshs.state.tx.us/contracts/cfpm.shtm"/>
  </hyperlinks>
  <pageMargins left="0.75" right="0.75" top="1" bottom="1" header="0.5" footer="0.5"/>
  <pageSetup scale="91"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60"/>
  </sheetPr>
  <dimension ref="A1:J32"/>
  <sheetViews>
    <sheetView tabSelected="1" workbookViewId="0">
      <selection activeCell="H16" sqref="H16"/>
    </sheetView>
  </sheetViews>
  <sheetFormatPr defaultRowHeight="12.75" x14ac:dyDescent="0.2"/>
  <cols>
    <col min="1" max="1" width="5.140625" style="1" customWidth="1"/>
    <col min="2" max="2" width="16" customWidth="1"/>
    <col min="3" max="3" width="0.140625" customWidth="1"/>
    <col min="4" max="9" width="15.7109375" customWidth="1"/>
  </cols>
  <sheetData>
    <row r="1" spans="1:9" ht="20.25" x14ac:dyDescent="0.4">
      <c r="F1" s="8" t="s">
        <v>39</v>
      </c>
    </row>
    <row r="2" spans="1:9" x14ac:dyDescent="0.2">
      <c r="A2" s="15"/>
    </row>
    <row r="3" spans="1:9" x14ac:dyDescent="0.2">
      <c r="B3" s="9" t="s">
        <v>44</v>
      </c>
      <c r="E3" s="282" t="str">
        <f>'Face Page'!B8</f>
        <v>Hidalgo County</v>
      </c>
      <c r="F3" s="283"/>
      <c r="G3" s="283"/>
      <c r="H3" s="283"/>
      <c r="I3" s="284"/>
    </row>
    <row r="4" spans="1:9" ht="13.5" thickBot="1" x14ac:dyDescent="0.25">
      <c r="A4" s="15"/>
    </row>
    <row r="5" spans="1:9" s="17" customFormat="1" ht="18.75" customHeight="1" x14ac:dyDescent="0.2">
      <c r="A5" s="258" t="s">
        <v>153</v>
      </c>
      <c r="B5" s="259"/>
      <c r="C5" s="258" t="s">
        <v>96</v>
      </c>
      <c r="D5" s="259"/>
      <c r="E5" s="16" t="s">
        <v>40</v>
      </c>
      <c r="F5" s="16" t="s">
        <v>41</v>
      </c>
      <c r="G5" s="16" t="s">
        <v>42</v>
      </c>
      <c r="H5" s="16" t="s">
        <v>45</v>
      </c>
      <c r="I5" s="16" t="s">
        <v>46</v>
      </c>
    </row>
    <row r="6" spans="1:9" s="17" customFormat="1" ht="16.5" customHeight="1" x14ac:dyDescent="0.2">
      <c r="A6" s="260"/>
      <c r="B6" s="261"/>
      <c r="C6" s="260" t="s">
        <v>3</v>
      </c>
      <c r="D6" s="261"/>
      <c r="E6" s="18" t="s">
        <v>48</v>
      </c>
      <c r="F6" s="18" t="s">
        <v>47</v>
      </c>
      <c r="G6" s="18" t="s">
        <v>49</v>
      </c>
      <c r="H6" s="18" t="s">
        <v>222</v>
      </c>
      <c r="I6" s="18" t="s">
        <v>47</v>
      </c>
    </row>
    <row r="7" spans="1:9" s="17" customFormat="1" ht="17.25" customHeight="1" thickBot="1" x14ac:dyDescent="0.25">
      <c r="A7" s="262"/>
      <c r="B7" s="263"/>
      <c r="C7" s="264" t="s">
        <v>50</v>
      </c>
      <c r="D7" s="265"/>
      <c r="E7" s="19" t="s">
        <v>51</v>
      </c>
      <c r="F7" s="19" t="s">
        <v>52</v>
      </c>
      <c r="G7" s="19" t="s">
        <v>53</v>
      </c>
      <c r="H7" s="19" t="s">
        <v>54</v>
      </c>
      <c r="I7" s="20" t="s">
        <v>55</v>
      </c>
    </row>
    <row r="8" spans="1:9" s="11" customFormat="1" ht="13.5" thickBot="1" x14ac:dyDescent="0.25">
      <c r="A8" s="21" t="s">
        <v>56</v>
      </c>
      <c r="B8" s="22" t="s">
        <v>57</v>
      </c>
      <c r="C8" s="23"/>
      <c r="D8" s="47">
        <f>ROUND((+'Form I - 1 Personnel'!H22),0)+H8+F8+G8+I8</f>
        <v>0</v>
      </c>
      <c r="E8" s="47">
        <f>ROUND((+'Form I - 1 Personnel'!H22),0)</f>
        <v>0</v>
      </c>
      <c r="F8" s="217"/>
      <c r="G8" s="217"/>
      <c r="H8" s="73">
        <f>'Form I - 1b  Personnel Match'!H22</f>
        <v>0</v>
      </c>
      <c r="I8" s="217"/>
    </row>
    <row r="9" spans="1:9" s="11" customFormat="1" ht="13.5" customHeight="1" thickBot="1" x14ac:dyDescent="0.25">
      <c r="A9" s="21" t="s">
        <v>58</v>
      </c>
      <c r="B9" s="22" t="s">
        <v>59</v>
      </c>
      <c r="C9" s="23"/>
      <c r="D9" s="48">
        <f>ROUND((+'Form I - 1 Personnel'!H30),0)+H9+F9+G9+I9</f>
        <v>0</v>
      </c>
      <c r="E9" s="48">
        <f>ROUND((+'Form I - 1 Personnel'!H30),0)</f>
        <v>0</v>
      </c>
      <c r="F9" s="217"/>
      <c r="G9" s="217"/>
      <c r="H9" s="74">
        <f>'Form I - 1b  Personnel Match'!H30</f>
        <v>0</v>
      </c>
      <c r="I9" s="217"/>
    </row>
    <row r="10" spans="1:9" s="11" customFormat="1" ht="13.5" customHeight="1" thickBot="1" x14ac:dyDescent="0.25">
      <c r="A10" s="21" t="s">
        <v>60</v>
      </c>
      <c r="B10" s="22" t="s">
        <v>61</v>
      </c>
      <c r="C10" s="23"/>
      <c r="D10" s="48">
        <f>ROUND((+'Form I - 2 Travel'!I57),0)+H10+F10+G10+I10</f>
        <v>0</v>
      </c>
      <c r="E10" s="184">
        <f>ROUND((+'Form I - 2 Travel'!I57),0)</f>
        <v>0</v>
      </c>
      <c r="F10" s="217"/>
      <c r="G10" s="217"/>
      <c r="H10" s="73">
        <f>'Form I - 2b Travel Match'!I57</f>
        <v>0</v>
      </c>
      <c r="I10" s="217"/>
    </row>
    <row r="11" spans="1:9" s="11" customFormat="1" ht="13.5" customHeight="1" thickBot="1" x14ac:dyDescent="0.25">
      <c r="A11" s="21" t="s">
        <v>62</v>
      </c>
      <c r="B11" s="22" t="s">
        <v>63</v>
      </c>
      <c r="C11" s="23"/>
      <c r="D11" s="48">
        <f>ROUND((+'Form I - 3 Equipment'!F26),0)+H11+F11+G11+I11</f>
        <v>9008</v>
      </c>
      <c r="E11" s="48">
        <f>ROUND((+'Form I - 3 Equipment'!F26),0)</f>
        <v>8108</v>
      </c>
      <c r="F11" s="217"/>
      <c r="G11" s="217"/>
      <c r="H11" s="73">
        <f>'Form I - 3b Equipment Match'!F26</f>
        <v>900</v>
      </c>
      <c r="I11" s="217"/>
    </row>
    <row r="12" spans="1:9" s="11" customFormat="1" ht="13.5" customHeight="1" thickBot="1" x14ac:dyDescent="0.25">
      <c r="A12" s="21" t="s">
        <v>64</v>
      </c>
      <c r="B12" s="22" t="s">
        <v>65</v>
      </c>
      <c r="C12" s="23"/>
      <c r="D12" s="48">
        <f>ROUND((+'Form I - 4 Supplies'!C25),0)+H12+F12+G12+I12</f>
        <v>21696</v>
      </c>
      <c r="E12" s="48">
        <f>ROUND((+'Form I - 4 Supplies'!C25),0)</f>
        <v>19526</v>
      </c>
      <c r="F12" s="217"/>
      <c r="G12" s="217"/>
      <c r="H12" s="73">
        <f>'Form I - 4b Supplies Match'!C25</f>
        <v>2170</v>
      </c>
      <c r="I12" s="217"/>
    </row>
    <row r="13" spans="1:9" s="11" customFormat="1" ht="13.5" customHeight="1" thickBot="1" x14ac:dyDescent="0.25">
      <c r="A13" s="21" t="s">
        <v>66</v>
      </c>
      <c r="B13" s="22" t="s">
        <v>67</v>
      </c>
      <c r="C13" s="23"/>
      <c r="D13" s="48">
        <f>ROUND((+'Form I - 5 Contractual'!G18),0)+H13+F13+G13+I13</f>
        <v>0</v>
      </c>
      <c r="E13" s="48">
        <f>ROUND((+'Form I - 5 Contractual'!G18),0)</f>
        <v>0</v>
      </c>
      <c r="F13" s="217"/>
      <c r="G13" s="217"/>
      <c r="H13" s="73">
        <f>'Form I - 5b Contractual Match'!G18</f>
        <v>0</v>
      </c>
      <c r="I13" s="217"/>
    </row>
    <row r="14" spans="1:9" s="11" customFormat="1" ht="13.5" customHeight="1" thickBot="1" x14ac:dyDescent="0.25">
      <c r="A14" s="21" t="s">
        <v>68</v>
      </c>
      <c r="B14" s="22" t="s">
        <v>70</v>
      </c>
      <c r="C14" s="23" t="s">
        <v>113</v>
      </c>
      <c r="D14" s="48">
        <f>ROUND((+'Form I - 6 Other'!C25),0)+F14+G14+I14+H14</f>
        <v>22744</v>
      </c>
      <c r="E14" s="48">
        <f>ROUND((+'Form I - 6 Other'!C25),0)</f>
        <v>20469</v>
      </c>
      <c r="F14" s="217"/>
      <c r="G14" s="217"/>
      <c r="H14" s="73">
        <f>'Form I - 6b Other Match'!C25</f>
        <v>2275</v>
      </c>
      <c r="I14" s="217"/>
    </row>
    <row r="15" spans="1:9" s="11" customFormat="1" ht="13.5" thickBot="1" x14ac:dyDescent="0.25">
      <c r="A15" s="21" t="s">
        <v>69</v>
      </c>
      <c r="B15" s="22" t="s">
        <v>72</v>
      </c>
      <c r="C15" s="23" t="s">
        <v>113</v>
      </c>
      <c r="D15" s="48">
        <f t="shared" ref="D15:I15" si="0">ROUND((SUM(D8:D14)),0)</f>
        <v>53448</v>
      </c>
      <c r="E15" s="48">
        <f t="shared" si="0"/>
        <v>48103</v>
      </c>
      <c r="F15" s="219">
        <f t="shared" si="0"/>
        <v>0</v>
      </c>
      <c r="G15" s="219">
        <f t="shared" si="0"/>
        <v>0</v>
      </c>
      <c r="H15" s="48">
        <f t="shared" si="0"/>
        <v>5345</v>
      </c>
      <c r="I15" s="219">
        <f t="shared" si="0"/>
        <v>0</v>
      </c>
    </row>
    <row r="16" spans="1:9" s="11" customFormat="1" ht="13.5" thickBot="1" x14ac:dyDescent="0.25">
      <c r="A16" s="21" t="s">
        <v>71</v>
      </c>
      <c r="B16" s="22" t="s">
        <v>74</v>
      </c>
      <c r="C16" s="23">
        <v>1000</v>
      </c>
      <c r="D16" s="74">
        <f>ROUND(('Form I-7 Indirect Costs '!G5),0)+H16+F16+G16+I16</f>
        <v>0</v>
      </c>
      <c r="E16" s="74">
        <f>ROUND(('Form I-7 Indirect Costs '!G5),0)</f>
        <v>0</v>
      </c>
      <c r="F16" s="217"/>
      <c r="G16" s="217"/>
      <c r="H16" s="218">
        <v>0</v>
      </c>
      <c r="I16" s="217"/>
    </row>
    <row r="17" spans="1:10" s="11" customFormat="1" ht="13.5" thickBot="1" x14ac:dyDescent="0.25">
      <c r="A17" s="21" t="s">
        <v>73</v>
      </c>
      <c r="B17" s="22" t="s">
        <v>77</v>
      </c>
      <c r="C17" s="23" t="s">
        <v>113</v>
      </c>
      <c r="D17" s="48">
        <f t="shared" ref="D17:I17" si="1">ROUND((SUM(D15:D16)),0)</f>
        <v>53448</v>
      </c>
      <c r="E17" s="48">
        <f t="shared" si="1"/>
        <v>48103</v>
      </c>
      <c r="F17" s="219">
        <f t="shared" si="1"/>
        <v>0</v>
      </c>
      <c r="G17" s="219">
        <f t="shared" si="1"/>
        <v>0</v>
      </c>
      <c r="H17" s="48">
        <f t="shared" si="1"/>
        <v>5345</v>
      </c>
      <c r="I17" s="219">
        <f t="shared" si="1"/>
        <v>0</v>
      </c>
    </row>
    <row r="18" spans="1:10" s="11" customFormat="1" ht="26.25" thickBot="1" x14ac:dyDescent="0.25">
      <c r="A18" s="21" t="s">
        <v>75</v>
      </c>
      <c r="B18" s="24" t="s">
        <v>76</v>
      </c>
      <c r="C18" s="23" t="s">
        <v>113</v>
      </c>
      <c r="D18" s="74">
        <v>0</v>
      </c>
      <c r="E18" s="73">
        <f>ROUND(+$D$18*(E17/$D$17),0)</f>
        <v>0</v>
      </c>
      <c r="F18" s="73">
        <f>ROUND(+$D$18*(F17/$D$17),0)</f>
        <v>0</v>
      </c>
      <c r="G18" s="73">
        <f>ROUND(+$D$18*(G17/$D$17),0)</f>
        <v>0</v>
      </c>
      <c r="H18" s="73">
        <f>ROUND(+$D$18*(H17/$D$17),0)</f>
        <v>0</v>
      </c>
      <c r="I18" s="73">
        <f>ROUND(+$D$18*(I17/$D$17),0)</f>
        <v>0</v>
      </c>
      <c r="J18" s="11" t="s">
        <v>138</v>
      </c>
    </row>
    <row r="19" spans="1:10" x14ac:dyDescent="0.2">
      <c r="A19" s="273"/>
      <c r="B19" s="274"/>
      <c r="C19" s="274"/>
      <c r="D19" s="274"/>
      <c r="E19" s="274"/>
      <c r="F19" s="274"/>
      <c r="G19" s="274"/>
      <c r="H19" s="274"/>
      <c r="I19" s="274"/>
    </row>
    <row r="20" spans="1:10" ht="39.75" customHeight="1" x14ac:dyDescent="0.2">
      <c r="A20" s="266" t="s">
        <v>218</v>
      </c>
      <c r="B20" s="267"/>
      <c r="C20" s="267"/>
      <c r="D20" s="267"/>
      <c r="E20" s="267"/>
      <c r="F20" s="267"/>
      <c r="G20" s="267"/>
      <c r="H20" s="267"/>
      <c r="I20" s="268"/>
    </row>
    <row r="21" spans="1:10" ht="15" customHeight="1" x14ac:dyDescent="0.2">
      <c r="A21" s="269"/>
      <c r="B21" s="285"/>
      <c r="C21" s="75"/>
      <c r="D21" s="288" t="s">
        <v>154</v>
      </c>
      <c r="E21" s="290" t="s">
        <v>149</v>
      </c>
      <c r="F21" s="288" t="s">
        <v>148</v>
      </c>
      <c r="G21" s="288" t="s">
        <v>155</v>
      </c>
      <c r="H21" s="290" t="s">
        <v>149</v>
      </c>
      <c r="I21" s="293" t="s">
        <v>148</v>
      </c>
    </row>
    <row r="22" spans="1:10" ht="15" customHeight="1" x14ac:dyDescent="0.2">
      <c r="A22" s="286"/>
      <c r="B22" s="287"/>
      <c r="C22" s="75"/>
      <c r="D22" s="289"/>
      <c r="E22" s="291"/>
      <c r="F22" s="292"/>
      <c r="G22" s="289"/>
      <c r="H22" s="291"/>
      <c r="I22" s="294"/>
    </row>
    <row r="23" spans="1:10" ht="15" customHeight="1" x14ac:dyDescent="0.2">
      <c r="A23" s="269" t="s">
        <v>151</v>
      </c>
      <c r="B23" s="270"/>
      <c r="C23" s="75"/>
      <c r="D23" s="139" t="s">
        <v>57</v>
      </c>
      <c r="E23" s="137">
        <f>ROUND((SUM(E8:I8)),0)</f>
        <v>0</v>
      </c>
      <c r="F23" s="138">
        <f>+D8</f>
        <v>0</v>
      </c>
      <c r="G23" s="140" t="s">
        <v>59</v>
      </c>
      <c r="H23" s="137">
        <f>ROUND((SUM(E9:I9)),0)</f>
        <v>0</v>
      </c>
      <c r="I23" s="138">
        <f>+D9</f>
        <v>0</v>
      </c>
    </row>
    <row r="24" spans="1:10" ht="15" customHeight="1" x14ac:dyDescent="0.2">
      <c r="A24" s="271"/>
      <c r="B24" s="272"/>
      <c r="C24" s="75"/>
      <c r="D24" s="139" t="s">
        <v>61</v>
      </c>
      <c r="E24" s="135">
        <f>ROUND((SUM(E10:I10)),0)</f>
        <v>0</v>
      </c>
      <c r="F24" s="134">
        <f>+D10</f>
        <v>0</v>
      </c>
      <c r="G24" s="140" t="s">
        <v>63</v>
      </c>
      <c r="H24" s="135">
        <f>ROUND((SUM(E11:I11)),0)</f>
        <v>9008</v>
      </c>
      <c r="I24" s="134">
        <f>+D11</f>
        <v>9008</v>
      </c>
    </row>
    <row r="25" spans="1:10" ht="15" customHeight="1" x14ac:dyDescent="0.2">
      <c r="A25" s="271"/>
      <c r="B25" s="272"/>
      <c r="C25" s="75"/>
      <c r="D25" s="139" t="s">
        <v>65</v>
      </c>
      <c r="E25" s="141">
        <f>ROUND((SUM(E12:I12)),0)</f>
        <v>21696</v>
      </c>
      <c r="F25" s="138">
        <f>+D12</f>
        <v>21696</v>
      </c>
      <c r="G25" s="140" t="s">
        <v>67</v>
      </c>
      <c r="H25" s="141">
        <f>ROUND((SUM(E13:I13)),0)</f>
        <v>0</v>
      </c>
      <c r="I25" s="138">
        <f>+D13</f>
        <v>0</v>
      </c>
    </row>
    <row r="26" spans="1:10" ht="15" customHeight="1" x14ac:dyDescent="0.2">
      <c r="A26" s="280"/>
      <c r="B26" s="281"/>
      <c r="C26" s="75"/>
      <c r="D26" s="139" t="s">
        <v>70</v>
      </c>
      <c r="E26" s="135">
        <f>ROUND((SUM(E14:I14)),0)</f>
        <v>22744</v>
      </c>
      <c r="F26" s="134">
        <f>+D14</f>
        <v>22744</v>
      </c>
      <c r="G26" s="140" t="s">
        <v>74</v>
      </c>
      <c r="H26" s="135">
        <f>ROUND((SUM(E16:I16)),0)</f>
        <v>0</v>
      </c>
      <c r="I26" s="138">
        <f>+D16</f>
        <v>0</v>
      </c>
    </row>
    <row r="27" spans="1:10" ht="15" customHeight="1" x14ac:dyDescent="0.2">
      <c r="A27" s="279"/>
      <c r="B27" s="279"/>
      <c r="C27" s="242"/>
      <c r="D27" s="242"/>
      <c r="E27" s="242"/>
      <c r="F27" s="242"/>
      <c r="G27" s="242"/>
      <c r="H27" s="242"/>
      <c r="I27" s="242"/>
    </row>
    <row r="28" spans="1:10" ht="15" customHeight="1" x14ac:dyDescent="0.2">
      <c r="A28" s="266" t="s">
        <v>150</v>
      </c>
      <c r="B28" s="268"/>
      <c r="C28" s="75"/>
      <c r="D28" s="266" t="s">
        <v>152</v>
      </c>
      <c r="E28" s="276"/>
      <c r="F28" s="136">
        <f>ROUND((SUM(E17:I17)),0)</f>
        <v>53448</v>
      </c>
      <c r="G28" s="277" t="s">
        <v>156</v>
      </c>
      <c r="H28" s="278"/>
      <c r="I28" s="136">
        <f>+D17</f>
        <v>53448</v>
      </c>
    </row>
    <row r="29" spans="1:10" x14ac:dyDescent="0.2">
      <c r="A29" s="275" t="s">
        <v>138</v>
      </c>
      <c r="B29" s="238"/>
      <c r="C29" s="238"/>
      <c r="D29" s="238"/>
      <c r="E29" s="238"/>
      <c r="F29" s="238"/>
      <c r="G29" s="238"/>
      <c r="H29" s="238"/>
      <c r="I29" s="238"/>
    </row>
    <row r="30" spans="1:10" s="2" customFormat="1" ht="54.75" customHeight="1" x14ac:dyDescent="0.2">
      <c r="A30" s="256" t="s">
        <v>2</v>
      </c>
      <c r="B30" s="257"/>
      <c r="C30" s="257"/>
      <c r="D30" s="257"/>
      <c r="E30" s="257"/>
      <c r="F30" s="257"/>
      <c r="G30" s="257"/>
      <c r="H30" s="257"/>
      <c r="I30" s="257"/>
    </row>
    <row r="31" spans="1:10" x14ac:dyDescent="0.2">
      <c r="A31" s="10" t="s">
        <v>138</v>
      </c>
    </row>
    <row r="32" spans="1:10" x14ac:dyDescent="0.2">
      <c r="A32" s="10" t="s">
        <v>138</v>
      </c>
      <c r="I32" s="29"/>
    </row>
  </sheetData>
  <sheetProtection password="81A3" sheet="1" objects="1" scenarios="1" selectLockedCells="1"/>
  <mergeCells count="24">
    <mergeCell ref="E3:I3"/>
    <mergeCell ref="A21:B22"/>
    <mergeCell ref="D21:D22"/>
    <mergeCell ref="E21:E22"/>
    <mergeCell ref="F21:F22"/>
    <mergeCell ref="G21:G22"/>
    <mergeCell ref="H21:H22"/>
    <mergeCell ref="I21:I22"/>
    <mergeCell ref="A30:I30"/>
    <mergeCell ref="A5:B7"/>
    <mergeCell ref="C5:D5"/>
    <mergeCell ref="C6:D6"/>
    <mergeCell ref="C7:D7"/>
    <mergeCell ref="A20:I20"/>
    <mergeCell ref="A23:B23"/>
    <mergeCell ref="A24:B24"/>
    <mergeCell ref="A25:B25"/>
    <mergeCell ref="A19:I19"/>
    <mergeCell ref="A29:I29"/>
    <mergeCell ref="D28:E28"/>
    <mergeCell ref="G28:H28"/>
    <mergeCell ref="A27:I27"/>
    <mergeCell ref="A26:B26"/>
    <mergeCell ref="A28:B28"/>
  </mergeCells>
  <phoneticPr fontId="13" type="noConversion"/>
  <pageMargins left="0.5" right="0.5" top="0.5" bottom="0.5" header="0.5" footer="0.5"/>
  <pageSetup orientation="landscape" r:id="rId1"/>
  <headerFooter alignWithMargins="0">
    <oddFooter>&amp;RRevised: 7/6/2009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15"/>
    <pageSetUpPr fitToPage="1"/>
  </sheetPr>
  <dimension ref="A1:I32"/>
  <sheetViews>
    <sheetView zoomScaleNormal="100" workbookViewId="0">
      <selection activeCell="H28" sqref="H28"/>
    </sheetView>
  </sheetViews>
  <sheetFormatPr defaultRowHeight="12.75" x14ac:dyDescent="0.2"/>
  <cols>
    <col min="1" max="1" width="34.85546875" style="35" customWidth="1"/>
    <col min="2" max="2" width="7" style="35" customWidth="1"/>
    <col min="3" max="3" width="33.28515625" style="35" customWidth="1"/>
    <col min="4" max="4" width="7.42578125" style="35" customWidth="1"/>
    <col min="5" max="5" width="14.42578125" style="35" customWidth="1"/>
    <col min="6" max="6" width="12.5703125" style="35" customWidth="1"/>
    <col min="7" max="7" width="9.5703125" style="35" customWidth="1"/>
    <col min="8" max="8" width="15.28515625" style="35" customWidth="1"/>
    <col min="9" max="9" width="10.140625" style="35" bestFit="1" customWidth="1"/>
    <col min="10" max="16384" width="9.140625" style="35"/>
  </cols>
  <sheetData>
    <row r="1" spans="1:8" ht="19.5" x14ac:dyDescent="0.4">
      <c r="A1" s="300" t="s">
        <v>12</v>
      </c>
      <c r="B1" s="300"/>
      <c r="C1" s="301"/>
      <c r="D1" s="301"/>
      <c r="E1" s="301"/>
      <c r="F1" s="301"/>
      <c r="G1" s="301"/>
      <c r="H1" s="301"/>
    </row>
    <row r="2" spans="1:8" x14ac:dyDescent="0.2">
      <c r="A2" s="170"/>
      <c r="B2" s="170"/>
      <c r="C2" s="170"/>
    </row>
    <row r="3" spans="1:8" x14ac:dyDescent="0.2">
      <c r="A3" s="115" t="s">
        <v>43</v>
      </c>
      <c r="B3" s="297" t="str">
        <f>'Face Page'!B8</f>
        <v>Hidalgo County</v>
      </c>
      <c r="C3" s="298"/>
      <c r="D3" s="298"/>
      <c r="E3" s="298"/>
      <c r="F3" s="298"/>
      <c r="G3" s="298"/>
      <c r="H3" s="299"/>
    </row>
    <row r="4" spans="1:8" ht="15" thickBot="1" x14ac:dyDescent="0.25">
      <c r="A4" s="83"/>
      <c r="B4" s="83"/>
      <c r="C4" s="83"/>
      <c r="D4" s="171"/>
    </row>
    <row r="5" spans="1:8" ht="18" customHeight="1" thickBot="1" x14ac:dyDescent="0.35">
      <c r="A5" s="116" t="s">
        <v>81</v>
      </c>
      <c r="B5" s="316" t="s">
        <v>140</v>
      </c>
      <c r="C5" s="304" t="s">
        <v>79</v>
      </c>
      <c r="D5" s="304" t="s">
        <v>82</v>
      </c>
      <c r="E5" s="304" t="s">
        <v>141</v>
      </c>
      <c r="F5" s="304" t="s">
        <v>144</v>
      </c>
      <c r="G5" s="325" t="s">
        <v>143</v>
      </c>
      <c r="H5" s="304" t="s">
        <v>142</v>
      </c>
    </row>
    <row r="6" spans="1:8" s="144" customFormat="1" ht="13.5" customHeight="1" x14ac:dyDescent="0.2">
      <c r="A6" s="117" t="s">
        <v>225</v>
      </c>
      <c r="B6" s="317"/>
      <c r="C6" s="319"/>
      <c r="D6" s="321"/>
      <c r="E6" s="305"/>
      <c r="F6" s="305"/>
      <c r="G6" s="319"/>
      <c r="H6" s="305"/>
    </row>
    <row r="7" spans="1:8" s="144" customFormat="1" ht="13.5" customHeight="1" thickBot="1" x14ac:dyDescent="0.25">
      <c r="A7" s="118" t="s">
        <v>83</v>
      </c>
      <c r="B7" s="318"/>
      <c r="C7" s="320"/>
      <c r="D7" s="322"/>
      <c r="E7" s="306"/>
      <c r="F7" s="306"/>
      <c r="G7" s="320"/>
      <c r="H7" s="306"/>
    </row>
    <row r="8" spans="1:8" s="36" customFormat="1" ht="15" thickTop="1" x14ac:dyDescent="0.2">
      <c r="A8" s="129"/>
      <c r="B8" s="32"/>
      <c r="C8" s="33"/>
      <c r="D8" s="30"/>
      <c r="E8" s="30"/>
      <c r="F8" s="34"/>
      <c r="G8" s="55"/>
      <c r="H8" s="119">
        <f>ROUND((+D8*F8*G8),0)</f>
        <v>0</v>
      </c>
    </row>
    <row r="9" spans="1:8" s="36" customFormat="1" ht="14.25" x14ac:dyDescent="0.2">
      <c r="A9" s="129" t="s">
        <v>138</v>
      </c>
      <c r="B9" s="32" t="s">
        <v>138</v>
      </c>
      <c r="C9" s="33" t="s">
        <v>138</v>
      </c>
      <c r="D9" s="30"/>
      <c r="E9" s="30" t="s">
        <v>138</v>
      </c>
      <c r="F9" s="34"/>
      <c r="G9" s="55"/>
      <c r="H9" s="119">
        <f t="shared" ref="H9:H20" si="0">ROUND((+D9*F9*G9),0)</f>
        <v>0</v>
      </c>
    </row>
    <row r="10" spans="1:8" s="36" customFormat="1" ht="14.25" x14ac:dyDescent="0.2">
      <c r="A10" s="129" t="s">
        <v>138</v>
      </c>
      <c r="B10" s="32" t="s">
        <v>138</v>
      </c>
      <c r="C10" s="33" t="s">
        <v>138</v>
      </c>
      <c r="D10" s="30"/>
      <c r="E10" s="30" t="s">
        <v>138</v>
      </c>
      <c r="F10" s="34"/>
      <c r="G10" s="55"/>
      <c r="H10" s="119">
        <f t="shared" si="0"/>
        <v>0</v>
      </c>
    </row>
    <row r="11" spans="1:8" s="36" customFormat="1" ht="14.25" x14ac:dyDescent="0.2">
      <c r="A11" s="129" t="s">
        <v>138</v>
      </c>
      <c r="B11" s="32" t="s">
        <v>138</v>
      </c>
      <c r="C11" s="33" t="s">
        <v>138</v>
      </c>
      <c r="D11" s="30"/>
      <c r="E11" s="30" t="s">
        <v>138</v>
      </c>
      <c r="F11" s="34"/>
      <c r="G11" s="55"/>
      <c r="H11" s="119">
        <f t="shared" si="0"/>
        <v>0</v>
      </c>
    </row>
    <row r="12" spans="1:8" s="36" customFormat="1" ht="14.25" x14ac:dyDescent="0.2">
      <c r="A12" s="129" t="s">
        <v>138</v>
      </c>
      <c r="B12" s="32" t="s">
        <v>138</v>
      </c>
      <c r="C12" s="33" t="s">
        <v>138</v>
      </c>
      <c r="D12" s="30"/>
      <c r="E12" s="30" t="s">
        <v>138</v>
      </c>
      <c r="F12" s="34"/>
      <c r="G12" s="55"/>
      <c r="H12" s="119">
        <f t="shared" si="0"/>
        <v>0</v>
      </c>
    </row>
    <row r="13" spans="1:8" s="36" customFormat="1" ht="14.25" x14ac:dyDescent="0.2">
      <c r="A13" s="129" t="s">
        <v>138</v>
      </c>
      <c r="B13" s="32" t="s">
        <v>138</v>
      </c>
      <c r="C13" s="33" t="s">
        <v>138</v>
      </c>
      <c r="D13" s="30"/>
      <c r="E13" s="30" t="s">
        <v>138</v>
      </c>
      <c r="F13" s="34"/>
      <c r="G13" s="55"/>
      <c r="H13" s="119">
        <f t="shared" si="0"/>
        <v>0</v>
      </c>
    </row>
    <row r="14" spans="1:8" s="36" customFormat="1" ht="14.25" x14ac:dyDescent="0.2">
      <c r="A14" s="129" t="s">
        <v>138</v>
      </c>
      <c r="B14" s="32" t="s">
        <v>138</v>
      </c>
      <c r="C14" s="33" t="s">
        <v>138</v>
      </c>
      <c r="D14" s="30"/>
      <c r="E14" s="30" t="s">
        <v>138</v>
      </c>
      <c r="F14" s="34"/>
      <c r="G14" s="55"/>
      <c r="H14" s="119">
        <f t="shared" si="0"/>
        <v>0</v>
      </c>
    </row>
    <row r="15" spans="1:8" s="36" customFormat="1" ht="14.25" x14ac:dyDescent="0.2">
      <c r="A15" s="129" t="s">
        <v>138</v>
      </c>
      <c r="B15" s="32" t="s">
        <v>138</v>
      </c>
      <c r="C15" s="33" t="s">
        <v>138</v>
      </c>
      <c r="D15" s="30"/>
      <c r="E15" s="30" t="s">
        <v>138</v>
      </c>
      <c r="F15" s="34"/>
      <c r="G15" s="55"/>
      <c r="H15" s="119">
        <f t="shared" si="0"/>
        <v>0</v>
      </c>
    </row>
    <row r="16" spans="1:8" s="36" customFormat="1" ht="14.25" x14ac:dyDescent="0.2">
      <c r="A16" s="129" t="s">
        <v>138</v>
      </c>
      <c r="B16" s="32" t="s">
        <v>138</v>
      </c>
      <c r="C16" s="33" t="s">
        <v>138</v>
      </c>
      <c r="D16" s="30"/>
      <c r="E16" s="30" t="s">
        <v>138</v>
      </c>
      <c r="F16" s="34"/>
      <c r="G16" s="55"/>
      <c r="H16" s="119">
        <f t="shared" si="0"/>
        <v>0</v>
      </c>
    </row>
    <row r="17" spans="1:9" s="36" customFormat="1" ht="14.25" x14ac:dyDescent="0.2">
      <c r="A17" s="129" t="s">
        <v>138</v>
      </c>
      <c r="B17" s="32" t="s">
        <v>138</v>
      </c>
      <c r="C17" s="33" t="s">
        <v>138</v>
      </c>
      <c r="D17" s="30"/>
      <c r="E17" s="30" t="s">
        <v>138</v>
      </c>
      <c r="F17" s="34"/>
      <c r="G17" s="55"/>
      <c r="H17" s="119">
        <f t="shared" si="0"/>
        <v>0</v>
      </c>
    </row>
    <row r="18" spans="1:9" s="36" customFormat="1" ht="14.25" x14ac:dyDescent="0.2">
      <c r="A18" s="129" t="s">
        <v>138</v>
      </c>
      <c r="B18" s="32" t="s">
        <v>138</v>
      </c>
      <c r="C18" s="33" t="s">
        <v>138</v>
      </c>
      <c r="D18" s="30"/>
      <c r="E18" s="30" t="s">
        <v>138</v>
      </c>
      <c r="F18" s="34"/>
      <c r="G18" s="55"/>
      <c r="H18" s="119">
        <f t="shared" si="0"/>
        <v>0</v>
      </c>
    </row>
    <row r="19" spans="1:9" s="36" customFormat="1" ht="14.25" x14ac:dyDescent="0.2">
      <c r="A19" s="129" t="s">
        <v>138</v>
      </c>
      <c r="B19" s="32" t="s">
        <v>138</v>
      </c>
      <c r="C19" s="33" t="s">
        <v>138</v>
      </c>
      <c r="D19" s="30"/>
      <c r="E19" s="30" t="s">
        <v>138</v>
      </c>
      <c r="F19" s="34"/>
      <c r="G19" s="55"/>
      <c r="H19" s="119">
        <f t="shared" si="0"/>
        <v>0</v>
      </c>
    </row>
    <row r="20" spans="1:9" s="36" customFormat="1" ht="14.25" x14ac:dyDescent="0.2">
      <c r="A20" s="129" t="s">
        <v>138</v>
      </c>
      <c r="B20" s="32" t="s">
        <v>138</v>
      </c>
      <c r="C20" s="33" t="s">
        <v>138</v>
      </c>
      <c r="D20" s="30"/>
      <c r="E20" s="30" t="s">
        <v>138</v>
      </c>
      <c r="F20" s="34"/>
      <c r="G20" s="55"/>
      <c r="H20" s="119">
        <f t="shared" si="0"/>
        <v>0</v>
      </c>
    </row>
    <row r="21" spans="1:9" s="145" customFormat="1" ht="12" thickBot="1" x14ac:dyDescent="0.25">
      <c r="A21" s="332" t="s">
        <v>123</v>
      </c>
      <c r="B21" s="333"/>
      <c r="C21" s="333"/>
      <c r="D21" s="333"/>
      <c r="E21" s="333"/>
      <c r="F21" s="333"/>
      <c r="G21" s="334"/>
      <c r="H21" s="120">
        <f>'Form I - 1a  Personnel Supp'!H22</f>
        <v>0</v>
      </c>
    </row>
    <row r="22" spans="1:9" s="36" customFormat="1" ht="18" customHeight="1" thickBot="1" x14ac:dyDescent="0.35">
      <c r="A22" s="110"/>
      <c r="B22" s="110"/>
      <c r="C22" s="110"/>
      <c r="F22" s="330" t="s">
        <v>145</v>
      </c>
      <c r="G22" s="331"/>
      <c r="H22" s="121">
        <f>ROUND((SUM(H8:H21)),0)</f>
        <v>0</v>
      </c>
    </row>
    <row r="23" spans="1:9" s="36" customFormat="1" ht="18" customHeight="1" x14ac:dyDescent="0.3">
      <c r="A23" s="122" t="s">
        <v>86</v>
      </c>
      <c r="B23" s="323" t="s">
        <v>28</v>
      </c>
      <c r="C23" s="324"/>
      <c r="D23" s="324"/>
      <c r="E23" s="324"/>
      <c r="F23" s="324"/>
      <c r="G23" s="324"/>
      <c r="H23" s="182"/>
    </row>
    <row r="24" spans="1:9" s="36" customFormat="1" ht="13.5" customHeight="1" x14ac:dyDescent="0.2">
      <c r="A24" s="328"/>
      <c r="B24" s="329"/>
      <c r="C24" s="329"/>
      <c r="D24" s="329"/>
      <c r="E24" s="329"/>
      <c r="F24" s="329"/>
      <c r="G24" s="329"/>
      <c r="H24" s="146"/>
      <c r="I24" s="146"/>
    </row>
    <row r="25" spans="1:9" s="36" customFormat="1" ht="13.5" customHeight="1" x14ac:dyDescent="0.2">
      <c r="A25" s="329"/>
      <c r="B25" s="329"/>
      <c r="C25" s="329"/>
      <c r="D25" s="329"/>
      <c r="E25" s="329"/>
      <c r="F25" s="329"/>
      <c r="G25" s="329"/>
      <c r="H25" s="178"/>
      <c r="I25" s="147"/>
    </row>
    <row r="26" spans="1:9" s="148" customFormat="1" ht="14.25" x14ac:dyDescent="0.2">
      <c r="A26" s="329"/>
      <c r="B26" s="329"/>
      <c r="C26" s="329"/>
      <c r="D26" s="329"/>
      <c r="E26" s="329"/>
      <c r="F26" s="329"/>
      <c r="G26" s="329"/>
      <c r="H26" s="179"/>
      <c r="I26" s="147"/>
    </row>
    <row r="27" spans="1:9" s="148" customFormat="1" ht="13.5" thickBot="1" x14ac:dyDescent="0.25">
      <c r="A27" s="329"/>
      <c r="B27" s="329"/>
      <c r="C27" s="329"/>
      <c r="D27" s="329"/>
      <c r="E27" s="329"/>
      <c r="F27" s="329"/>
      <c r="G27" s="329"/>
    </row>
    <row r="28" spans="1:9" s="148" customFormat="1" ht="15.75" customHeight="1" thickBot="1" x14ac:dyDescent="0.25">
      <c r="A28" s="326"/>
      <c r="B28" s="327"/>
      <c r="C28" s="327"/>
      <c r="D28" s="327"/>
      <c r="E28" s="307" t="s">
        <v>85</v>
      </c>
      <c r="F28" s="308"/>
      <c r="G28" s="309"/>
      <c r="H28" s="128">
        <v>0</v>
      </c>
    </row>
    <row r="29" spans="1:9" s="148" customFormat="1" ht="13.5" thickBot="1" x14ac:dyDescent="0.25">
      <c r="A29" s="295"/>
      <c r="B29" s="296"/>
      <c r="C29" s="296"/>
      <c r="D29" s="296"/>
      <c r="E29" s="180"/>
      <c r="F29" s="181"/>
      <c r="G29" s="181"/>
      <c r="I29" s="143"/>
    </row>
    <row r="30" spans="1:9" s="148" customFormat="1" ht="12.75" customHeight="1" x14ac:dyDescent="0.2">
      <c r="A30" s="295"/>
      <c r="B30" s="296"/>
      <c r="C30" s="296"/>
      <c r="D30" s="296"/>
      <c r="E30" s="310" t="s">
        <v>84</v>
      </c>
      <c r="F30" s="311"/>
      <c r="G30" s="312"/>
      <c r="H30" s="302">
        <f>ROUND((H22*H28),0)</f>
        <v>0</v>
      </c>
    </row>
    <row r="31" spans="1:9" s="148" customFormat="1" ht="13.5" thickBot="1" x14ac:dyDescent="0.25">
      <c r="A31" s="295"/>
      <c r="B31" s="296"/>
      <c r="C31" s="296"/>
      <c r="D31" s="296"/>
      <c r="E31" s="313"/>
      <c r="F31" s="314"/>
      <c r="G31" s="315"/>
      <c r="H31" s="303"/>
    </row>
    <row r="32" spans="1:9" s="36" customFormat="1" x14ac:dyDescent="0.2"/>
  </sheetData>
  <sheetProtection password="81A3" sheet="1" selectLockedCells="1"/>
  <mergeCells count="20">
    <mergeCell ref="A28:D28"/>
    <mergeCell ref="A24:G27"/>
    <mergeCell ref="F22:G22"/>
    <mergeCell ref="A21:G21"/>
    <mergeCell ref="A29:D29"/>
    <mergeCell ref="B3:H3"/>
    <mergeCell ref="A1:H1"/>
    <mergeCell ref="H30:H31"/>
    <mergeCell ref="E5:E7"/>
    <mergeCell ref="E28:G28"/>
    <mergeCell ref="E30:G31"/>
    <mergeCell ref="A30:D30"/>
    <mergeCell ref="A31:D31"/>
    <mergeCell ref="H5:H7"/>
    <mergeCell ref="B5:B7"/>
    <mergeCell ref="C5:C7"/>
    <mergeCell ref="D5:D7"/>
    <mergeCell ref="B23:G23"/>
    <mergeCell ref="F5:F7"/>
    <mergeCell ref="G5:G7"/>
  </mergeCells>
  <phoneticPr fontId="13" type="noConversion"/>
  <pageMargins left="0.5" right="0.5" top="0.75" bottom="0.5" header="0.5" footer="0.5"/>
  <pageSetup scale="9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53"/>
  </sheetPr>
  <dimension ref="A1:I60"/>
  <sheetViews>
    <sheetView topLeftCell="A2" zoomScaleNormal="100" workbookViewId="0">
      <selection activeCell="F47" sqref="F47:G47"/>
    </sheetView>
  </sheetViews>
  <sheetFormatPr defaultRowHeight="12.75" x14ac:dyDescent="0.2"/>
  <cols>
    <col min="1" max="1" width="36.85546875" style="35" customWidth="1"/>
    <col min="2" max="2" width="6.7109375" style="35" customWidth="1"/>
    <col min="3" max="3" width="8.7109375" style="35" customWidth="1"/>
    <col min="4" max="4" width="24.5703125" style="35" customWidth="1"/>
    <col min="5" max="5" width="9.140625" style="35"/>
    <col min="6" max="6" width="3.7109375" style="35" customWidth="1"/>
    <col min="7" max="7" width="9.140625" style="35"/>
    <col min="8" max="8" width="11.42578125" style="35" customWidth="1"/>
    <col min="9" max="9" width="10.140625" style="35" customWidth="1"/>
    <col min="10" max="16384" width="9.140625" style="35"/>
  </cols>
  <sheetData>
    <row r="1" spans="1:9" ht="20.25" x14ac:dyDescent="0.4">
      <c r="D1" s="44" t="s">
        <v>87</v>
      </c>
    </row>
    <row r="2" spans="1:9" x14ac:dyDescent="0.2">
      <c r="A2" s="90" t="s">
        <v>43</v>
      </c>
      <c r="B2" s="335" t="str">
        <f>'Face Page'!B8</f>
        <v>Hidalgo County</v>
      </c>
      <c r="C2" s="336"/>
      <c r="D2" s="336"/>
      <c r="E2" s="336"/>
      <c r="F2" s="336"/>
      <c r="G2" s="336"/>
      <c r="H2" s="336"/>
      <c r="I2" s="337"/>
    </row>
    <row r="3" spans="1:9" ht="13.5" thickBot="1" x14ac:dyDescent="0.25">
      <c r="A3" s="160"/>
    </row>
    <row r="4" spans="1:9" s="149" customFormat="1" ht="16.5" customHeight="1" x14ac:dyDescent="0.2">
      <c r="A4" s="91" t="s">
        <v>98</v>
      </c>
      <c r="B4" s="161"/>
      <c r="C4" s="161"/>
      <c r="D4" s="161"/>
      <c r="E4" s="161"/>
      <c r="F4" s="161"/>
      <c r="G4" s="161"/>
      <c r="H4" s="161"/>
      <c r="I4" s="161"/>
    </row>
    <row r="5" spans="1:9" s="150" customFormat="1" ht="13.5" x14ac:dyDescent="0.25">
      <c r="A5" s="92" t="s">
        <v>91</v>
      </c>
      <c r="B5" s="345" t="s">
        <v>79</v>
      </c>
      <c r="C5" s="346"/>
      <c r="D5" s="347"/>
      <c r="E5" s="345" t="s">
        <v>134</v>
      </c>
      <c r="F5" s="392" t="s">
        <v>133</v>
      </c>
      <c r="G5" s="393"/>
      <c r="H5" s="345" t="s">
        <v>95</v>
      </c>
      <c r="I5" s="347"/>
    </row>
    <row r="6" spans="1:9" s="150" customFormat="1" ht="12.75" customHeight="1" x14ac:dyDescent="0.25">
      <c r="A6" s="93" t="s">
        <v>92</v>
      </c>
      <c r="B6" s="348"/>
      <c r="C6" s="349"/>
      <c r="D6" s="350"/>
      <c r="E6" s="390"/>
      <c r="F6" s="397" t="s">
        <v>135</v>
      </c>
      <c r="G6" s="398"/>
      <c r="H6" s="348"/>
      <c r="I6" s="350"/>
    </row>
    <row r="7" spans="1:9" s="150" customFormat="1" ht="14.25" thickBot="1" x14ac:dyDescent="0.3">
      <c r="A7" s="94"/>
      <c r="B7" s="351"/>
      <c r="C7" s="352"/>
      <c r="D7" s="353"/>
      <c r="E7" s="391"/>
      <c r="F7" s="399"/>
      <c r="G7" s="400"/>
      <c r="H7" s="351"/>
      <c r="I7" s="353"/>
    </row>
    <row r="8" spans="1:9" ht="14.25" thickTop="1" x14ac:dyDescent="0.25">
      <c r="A8" s="377"/>
      <c r="B8" s="370"/>
      <c r="C8" s="371"/>
      <c r="D8" s="372"/>
      <c r="E8" s="394"/>
      <c r="F8" s="395"/>
      <c r="G8" s="396"/>
      <c r="H8" s="95" t="s">
        <v>88</v>
      </c>
      <c r="I8" s="63">
        <v>0</v>
      </c>
    </row>
    <row r="9" spans="1:9" ht="13.5" x14ac:dyDescent="0.25">
      <c r="A9" s="378"/>
      <c r="B9" s="373"/>
      <c r="C9" s="371"/>
      <c r="D9" s="372"/>
      <c r="E9" s="355"/>
      <c r="F9" s="359"/>
      <c r="G9" s="360"/>
      <c r="H9" s="96" t="s">
        <v>100</v>
      </c>
      <c r="I9" s="63">
        <v>0</v>
      </c>
    </row>
    <row r="10" spans="1:9" ht="13.5" x14ac:dyDescent="0.25">
      <c r="A10" s="378"/>
      <c r="B10" s="373"/>
      <c r="C10" s="371"/>
      <c r="D10" s="372"/>
      <c r="E10" s="355"/>
      <c r="F10" s="359"/>
      <c r="G10" s="360"/>
      <c r="H10" s="96" t="s">
        <v>101</v>
      </c>
      <c r="I10" s="64">
        <v>0</v>
      </c>
    </row>
    <row r="11" spans="1:9" s="36" customFormat="1" ht="13.5" x14ac:dyDescent="0.25">
      <c r="A11" s="378"/>
      <c r="B11" s="373"/>
      <c r="C11" s="371"/>
      <c r="D11" s="372"/>
      <c r="E11" s="355"/>
      <c r="F11" s="359"/>
      <c r="G11" s="360"/>
      <c r="H11" s="96" t="s">
        <v>102</v>
      </c>
      <c r="I11" s="49">
        <v>0</v>
      </c>
    </row>
    <row r="12" spans="1:9" s="36" customFormat="1" ht="13.5" x14ac:dyDescent="0.25">
      <c r="A12" s="378"/>
      <c r="B12" s="373"/>
      <c r="C12" s="371"/>
      <c r="D12" s="372"/>
      <c r="E12" s="355"/>
      <c r="F12" s="359"/>
      <c r="G12" s="360"/>
      <c r="H12" s="97" t="s">
        <v>0</v>
      </c>
      <c r="I12" s="49">
        <v>0</v>
      </c>
    </row>
    <row r="13" spans="1:9" s="36" customFormat="1" ht="13.5" x14ac:dyDescent="0.25">
      <c r="A13" s="379"/>
      <c r="B13" s="374"/>
      <c r="C13" s="375"/>
      <c r="D13" s="376"/>
      <c r="E13" s="356"/>
      <c r="F13" s="361"/>
      <c r="G13" s="362"/>
      <c r="H13" s="98" t="s">
        <v>96</v>
      </c>
      <c r="I13" s="99">
        <f>ROUND((SUM(I8:I12)),0)</f>
        <v>0</v>
      </c>
    </row>
    <row r="14" spans="1:9" ht="13.5" x14ac:dyDescent="0.25">
      <c r="A14" s="377" t="s">
        <v>138</v>
      </c>
      <c r="B14" s="370" t="s">
        <v>138</v>
      </c>
      <c r="C14" s="371"/>
      <c r="D14" s="372"/>
      <c r="E14" s="354" t="s">
        <v>138</v>
      </c>
      <c r="F14" s="357" t="s">
        <v>138</v>
      </c>
      <c r="G14" s="358"/>
      <c r="H14" s="95" t="s">
        <v>88</v>
      </c>
      <c r="I14" s="63">
        <v>0</v>
      </c>
    </row>
    <row r="15" spans="1:9" ht="13.5" x14ac:dyDescent="0.25">
      <c r="A15" s="378"/>
      <c r="B15" s="373"/>
      <c r="C15" s="371"/>
      <c r="D15" s="372"/>
      <c r="E15" s="355"/>
      <c r="F15" s="359"/>
      <c r="G15" s="360"/>
      <c r="H15" s="96" t="s">
        <v>100</v>
      </c>
      <c r="I15" s="64">
        <v>0</v>
      </c>
    </row>
    <row r="16" spans="1:9" ht="13.5" x14ac:dyDescent="0.25">
      <c r="A16" s="378"/>
      <c r="B16" s="373"/>
      <c r="C16" s="371"/>
      <c r="D16" s="372"/>
      <c r="E16" s="355"/>
      <c r="F16" s="359"/>
      <c r="G16" s="360"/>
      <c r="H16" s="96" t="s">
        <v>101</v>
      </c>
      <c r="I16" s="64">
        <v>0</v>
      </c>
    </row>
    <row r="17" spans="1:9" s="36" customFormat="1" ht="13.5" x14ac:dyDescent="0.25">
      <c r="A17" s="378"/>
      <c r="B17" s="373"/>
      <c r="C17" s="371"/>
      <c r="D17" s="372"/>
      <c r="E17" s="355"/>
      <c r="F17" s="359"/>
      <c r="G17" s="360"/>
      <c r="H17" s="96" t="s">
        <v>102</v>
      </c>
      <c r="I17" s="49">
        <v>0</v>
      </c>
    </row>
    <row r="18" spans="1:9" s="36" customFormat="1" ht="13.5" x14ac:dyDescent="0.25">
      <c r="A18" s="378"/>
      <c r="B18" s="373"/>
      <c r="C18" s="371"/>
      <c r="D18" s="372"/>
      <c r="E18" s="355"/>
      <c r="F18" s="359"/>
      <c r="G18" s="360"/>
      <c r="H18" s="97" t="s">
        <v>0</v>
      </c>
      <c r="I18" s="49">
        <v>0</v>
      </c>
    </row>
    <row r="19" spans="1:9" s="36" customFormat="1" ht="13.5" x14ac:dyDescent="0.25">
      <c r="A19" s="379"/>
      <c r="B19" s="374"/>
      <c r="C19" s="375"/>
      <c r="D19" s="376"/>
      <c r="E19" s="356"/>
      <c r="F19" s="361"/>
      <c r="G19" s="362"/>
      <c r="H19" s="98" t="s">
        <v>96</v>
      </c>
      <c r="I19" s="99">
        <f>ROUND((SUM(I14:I18)),0)</f>
        <v>0</v>
      </c>
    </row>
    <row r="20" spans="1:9" ht="13.5" x14ac:dyDescent="0.25">
      <c r="A20" s="377" t="s">
        <v>138</v>
      </c>
      <c r="B20" s="370" t="s">
        <v>138</v>
      </c>
      <c r="C20" s="371"/>
      <c r="D20" s="372"/>
      <c r="E20" s="354" t="s">
        <v>138</v>
      </c>
      <c r="F20" s="357" t="s">
        <v>138</v>
      </c>
      <c r="G20" s="358"/>
      <c r="H20" s="95" t="s">
        <v>88</v>
      </c>
      <c r="I20" s="63">
        <v>0</v>
      </c>
    </row>
    <row r="21" spans="1:9" ht="13.5" x14ac:dyDescent="0.25">
      <c r="A21" s="378"/>
      <c r="B21" s="373"/>
      <c r="C21" s="371"/>
      <c r="D21" s="372"/>
      <c r="E21" s="355"/>
      <c r="F21" s="359"/>
      <c r="G21" s="360"/>
      <c r="H21" s="96" t="s">
        <v>100</v>
      </c>
      <c r="I21" s="64">
        <v>0</v>
      </c>
    </row>
    <row r="22" spans="1:9" ht="13.5" x14ac:dyDescent="0.25">
      <c r="A22" s="378"/>
      <c r="B22" s="373"/>
      <c r="C22" s="371"/>
      <c r="D22" s="372"/>
      <c r="E22" s="355"/>
      <c r="F22" s="359"/>
      <c r="G22" s="360"/>
      <c r="H22" s="96" t="s">
        <v>101</v>
      </c>
      <c r="I22" s="64">
        <v>0</v>
      </c>
    </row>
    <row r="23" spans="1:9" s="36" customFormat="1" ht="13.5" x14ac:dyDescent="0.25">
      <c r="A23" s="378"/>
      <c r="B23" s="373"/>
      <c r="C23" s="371"/>
      <c r="D23" s="372"/>
      <c r="E23" s="355"/>
      <c r="F23" s="359"/>
      <c r="G23" s="360"/>
      <c r="H23" s="96" t="s">
        <v>102</v>
      </c>
      <c r="I23" s="49">
        <v>0</v>
      </c>
    </row>
    <row r="24" spans="1:9" s="36" customFormat="1" ht="13.5" x14ac:dyDescent="0.25">
      <c r="A24" s="378"/>
      <c r="B24" s="373"/>
      <c r="C24" s="371"/>
      <c r="D24" s="372"/>
      <c r="E24" s="355"/>
      <c r="F24" s="359"/>
      <c r="G24" s="360"/>
      <c r="H24" s="97" t="s">
        <v>0</v>
      </c>
      <c r="I24" s="49">
        <v>0</v>
      </c>
    </row>
    <row r="25" spans="1:9" s="36" customFormat="1" ht="13.5" x14ac:dyDescent="0.25">
      <c r="A25" s="379"/>
      <c r="B25" s="374"/>
      <c r="C25" s="375"/>
      <c r="D25" s="376"/>
      <c r="E25" s="356"/>
      <c r="F25" s="361"/>
      <c r="G25" s="362"/>
      <c r="H25" s="98" t="s">
        <v>96</v>
      </c>
      <c r="I25" s="99">
        <f>ROUND((SUM(I20:I24)),0)</f>
        <v>0</v>
      </c>
    </row>
    <row r="26" spans="1:9" ht="13.5" x14ac:dyDescent="0.25">
      <c r="A26" s="377" t="s">
        <v>138</v>
      </c>
      <c r="B26" s="370" t="s">
        <v>138</v>
      </c>
      <c r="C26" s="371"/>
      <c r="D26" s="372"/>
      <c r="E26" s="354" t="s">
        <v>138</v>
      </c>
      <c r="F26" s="357" t="s">
        <v>138</v>
      </c>
      <c r="G26" s="358"/>
      <c r="H26" s="95" t="s">
        <v>88</v>
      </c>
      <c r="I26" s="63">
        <v>0</v>
      </c>
    </row>
    <row r="27" spans="1:9" ht="13.5" x14ac:dyDescent="0.25">
      <c r="A27" s="378"/>
      <c r="B27" s="373"/>
      <c r="C27" s="371"/>
      <c r="D27" s="372"/>
      <c r="E27" s="355"/>
      <c r="F27" s="359"/>
      <c r="G27" s="360"/>
      <c r="H27" s="96" t="s">
        <v>100</v>
      </c>
      <c r="I27" s="64">
        <v>0</v>
      </c>
    </row>
    <row r="28" spans="1:9" ht="13.5" x14ac:dyDescent="0.25">
      <c r="A28" s="378"/>
      <c r="B28" s="373"/>
      <c r="C28" s="371"/>
      <c r="D28" s="372"/>
      <c r="E28" s="355"/>
      <c r="F28" s="359"/>
      <c r="G28" s="360"/>
      <c r="H28" s="96" t="s">
        <v>101</v>
      </c>
      <c r="I28" s="64">
        <v>0</v>
      </c>
    </row>
    <row r="29" spans="1:9" s="36" customFormat="1" ht="13.5" x14ac:dyDescent="0.25">
      <c r="A29" s="378"/>
      <c r="B29" s="373"/>
      <c r="C29" s="371"/>
      <c r="D29" s="372"/>
      <c r="E29" s="355"/>
      <c r="F29" s="359"/>
      <c r="G29" s="360"/>
      <c r="H29" s="96" t="s">
        <v>102</v>
      </c>
      <c r="I29" s="49">
        <v>0</v>
      </c>
    </row>
    <row r="30" spans="1:9" s="36" customFormat="1" ht="13.5" x14ac:dyDescent="0.25">
      <c r="A30" s="378"/>
      <c r="B30" s="373"/>
      <c r="C30" s="371"/>
      <c r="D30" s="372"/>
      <c r="E30" s="355"/>
      <c r="F30" s="359"/>
      <c r="G30" s="360"/>
      <c r="H30" s="97" t="s">
        <v>0</v>
      </c>
      <c r="I30" s="49">
        <v>0</v>
      </c>
    </row>
    <row r="31" spans="1:9" s="36" customFormat="1" ht="13.5" x14ac:dyDescent="0.25">
      <c r="A31" s="379"/>
      <c r="B31" s="374"/>
      <c r="C31" s="375"/>
      <c r="D31" s="376"/>
      <c r="E31" s="356"/>
      <c r="F31" s="361"/>
      <c r="G31" s="362"/>
      <c r="H31" s="98" t="s">
        <v>96</v>
      </c>
      <c r="I31" s="99">
        <f>ROUND((SUM(I26:I30)),0)</f>
        <v>0</v>
      </c>
    </row>
    <row r="32" spans="1:9" x14ac:dyDescent="0.2">
      <c r="A32" s="415" t="s">
        <v>138</v>
      </c>
      <c r="B32" s="416"/>
      <c r="C32" s="416"/>
      <c r="D32" s="416"/>
      <c r="E32" s="416"/>
      <c r="F32" s="416"/>
      <c r="G32" s="417"/>
      <c r="H32" s="409" t="s">
        <v>138</v>
      </c>
      <c r="I32" s="410"/>
    </row>
    <row r="33" spans="1:9" x14ac:dyDescent="0.2">
      <c r="A33" s="418"/>
      <c r="B33" s="419"/>
      <c r="C33" s="419"/>
      <c r="D33" s="419"/>
      <c r="E33" s="419"/>
      <c r="F33" s="419"/>
      <c r="G33" s="420"/>
      <c r="H33" s="411"/>
      <c r="I33" s="412"/>
    </row>
    <row r="34" spans="1:9" x14ac:dyDescent="0.2">
      <c r="A34" s="418"/>
      <c r="B34" s="419"/>
      <c r="C34" s="419"/>
      <c r="D34" s="419"/>
      <c r="E34" s="419"/>
      <c r="F34" s="419"/>
      <c r="G34" s="420"/>
      <c r="H34" s="411"/>
      <c r="I34" s="412"/>
    </row>
    <row r="35" spans="1:9" s="36" customFormat="1" x14ac:dyDescent="0.2">
      <c r="A35" s="418"/>
      <c r="B35" s="419"/>
      <c r="C35" s="419"/>
      <c r="D35" s="419"/>
      <c r="E35" s="419"/>
      <c r="F35" s="419"/>
      <c r="G35" s="420"/>
      <c r="H35" s="411"/>
      <c r="I35" s="412"/>
    </row>
    <row r="36" spans="1:9" s="36" customFormat="1" ht="13.5" thickBot="1" x14ac:dyDescent="0.25">
      <c r="A36" s="418"/>
      <c r="B36" s="419"/>
      <c r="C36" s="419"/>
      <c r="D36" s="419"/>
      <c r="E36" s="419"/>
      <c r="F36" s="419"/>
      <c r="G36" s="420"/>
      <c r="H36" s="413"/>
      <c r="I36" s="414"/>
    </row>
    <row r="37" spans="1:9" s="36" customFormat="1" ht="42.75" customHeight="1" thickTop="1" x14ac:dyDescent="0.2">
      <c r="A37" s="385" t="s">
        <v>146</v>
      </c>
      <c r="B37" s="386"/>
      <c r="C37" s="386"/>
      <c r="D37" s="386"/>
      <c r="E37" s="386"/>
      <c r="F37" s="386"/>
      <c r="G37" s="387"/>
      <c r="H37" s="132" t="s">
        <v>138</v>
      </c>
      <c r="I37" s="133">
        <f>'Form I - 2a Travel Supp'!I39</f>
        <v>0</v>
      </c>
    </row>
    <row r="38" spans="1:9" s="36" customFormat="1" ht="14.25" thickBot="1" x14ac:dyDescent="0.3">
      <c r="A38" s="172"/>
      <c r="B38" s="172"/>
      <c r="C38" s="172"/>
      <c r="D38" s="172"/>
      <c r="E38" s="172"/>
      <c r="F38" s="172"/>
      <c r="G38" s="172"/>
      <c r="H38" s="173"/>
      <c r="I38" s="174"/>
    </row>
    <row r="39" spans="1:9" ht="13.5" thickBot="1" x14ac:dyDescent="0.25">
      <c r="A39" s="160"/>
      <c r="F39" s="101" t="s">
        <v>103</v>
      </c>
      <c r="H39" s="76"/>
      <c r="I39" s="100">
        <f>ROUND((I13+I19+I25+I31+I37),0)</f>
        <v>0</v>
      </c>
    </row>
    <row r="40" spans="1:9" ht="13.5" thickBot="1" x14ac:dyDescent="0.25">
      <c r="A40" s="160"/>
      <c r="F40" s="101"/>
      <c r="H40" s="76"/>
      <c r="I40" s="175"/>
    </row>
    <row r="41" spans="1:9" s="142" customFormat="1" ht="16.5" customHeight="1" x14ac:dyDescent="0.2">
      <c r="A41" s="91" t="s">
        <v>97</v>
      </c>
    </row>
    <row r="42" spans="1:9" s="150" customFormat="1" ht="13.5" customHeight="1" x14ac:dyDescent="0.25">
      <c r="A42" s="366" t="s">
        <v>79</v>
      </c>
      <c r="B42" s="367"/>
      <c r="C42" s="343" t="s">
        <v>104</v>
      </c>
      <c r="D42" s="363" t="s">
        <v>106</v>
      </c>
      <c r="E42" s="102" t="s">
        <v>114</v>
      </c>
      <c r="F42" s="388" t="s">
        <v>0</v>
      </c>
      <c r="G42" s="405"/>
      <c r="H42" s="388"/>
      <c r="I42" s="389"/>
    </row>
    <row r="43" spans="1:9" s="150" customFormat="1" ht="12" customHeight="1" x14ac:dyDescent="0.25">
      <c r="A43" s="348"/>
      <c r="B43" s="368"/>
      <c r="C43" s="344"/>
      <c r="D43" s="364"/>
      <c r="E43" s="103" t="s">
        <v>94</v>
      </c>
      <c r="F43" s="406"/>
      <c r="G43" s="407"/>
      <c r="H43" s="401" t="s">
        <v>96</v>
      </c>
      <c r="I43" s="402"/>
    </row>
    <row r="44" spans="1:9" s="150" customFormat="1" ht="17.25" customHeight="1" thickBot="1" x14ac:dyDescent="0.3">
      <c r="A44" s="351"/>
      <c r="B44" s="369"/>
      <c r="C44" s="104"/>
      <c r="D44" s="365"/>
      <c r="E44" s="104" t="s">
        <v>89</v>
      </c>
      <c r="F44" s="403" t="s">
        <v>90</v>
      </c>
      <c r="G44" s="408"/>
      <c r="H44" s="403" t="s">
        <v>105</v>
      </c>
      <c r="I44" s="404"/>
    </row>
    <row r="45" spans="1:9" s="36" customFormat="1" ht="42.75" customHeight="1" thickTop="1" thickBot="1" x14ac:dyDescent="0.25">
      <c r="A45" s="338"/>
      <c r="B45" s="339"/>
      <c r="C45" s="45"/>
      <c r="D45" s="62"/>
      <c r="E45" s="50">
        <f>ROUND((C45*D45),0)</f>
        <v>0</v>
      </c>
      <c r="F45" s="340"/>
      <c r="G45" s="340"/>
      <c r="H45" s="341">
        <f>ROUND((E45+F45),0)</f>
        <v>0</v>
      </c>
      <c r="I45" s="342"/>
    </row>
    <row r="46" spans="1:9" s="36" customFormat="1" ht="42.75" customHeight="1" thickTop="1" thickBot="1" x14ac:dyDescent="0.25">
      <c r="A46" s="338"/>
      <c r="B46" s="339"/>
      <c r="C46" s="45"/>
      <c r="D46" s="62"/>
      <c r="E46" s="50">
        <f t="shared" ref="E46:E51" si="0">ROUND((C46*D46),0)</f>
        <v>0</v>
      </c>
      <c r="F46" s="340"/>
      <c r="G46" s="340"/>
      <c r="H46" s="341">
        <f t="shared" ref="H46:H51" si="1">ROUND((E46+F46),0)</f>
        <v>0</v>
      </c>
      <c r="I46" s="342"/>
    </row>
    <row r="47" spans="1:9" s="36" customFormat="1" ht="42.75" customHeight="1" thickTop="1" thickBot="1" x14ac:dyDescent="0.25">
      <c r="A47" s="338"/>
      <c r="B47" s="339"/>
      <c r="C47" s="45"/>
      <c r="D47" s="62"/>
      <c r="E47" s="50">
        <f t="shared" si="0"/>
        <v>0</v>
      </c>
      <c r="F47" s="340"/>
      <c r="G47" s="340"/>
      <c r="H47" s="341">
        <f t="shared" si="1"/>
        <v>0</v>
      </c>
      <c r="I47" s="342"/>
    </row>
    <row r="48" spans="1:9" s="36" customFormat="1" ht="42.75" customHeight="1" thickTop="1" thickBot="1" x14ac:dyDescent="0.25">
      <c r="A48" s="338"/>
      <c r="B48" s="339"/>
      <c r="C48" s="45"/>
      <c r="D48" s="62"/>
      <c r="E48" s="50">
        <f t="shared" si="0"/>
        <v>0</v>
      </c>
      <c r="F48" s="340"/>
      <c r="G48" s="340"/>
      <c r="H48" s="341">
        <f t="shared" si="1"/>
        <v>0</v>
      </c>
      <c r="I48" s="342"/>
    </row>
    <row r="49" spans="1:9" s="36" customFormat="1" ht="42.75" customHeight="1" thickTop="1" thickBot="1" x14ac:dyDescent="0.25">
      <c r="A49" s="338"/>
      <c r="B49" s="339"/>
      <c r="C49" s="45"/>
      <c r="D49" s="62"/>
      <c r="E49" s="50">
        <f t="shared" si="0"/>
        <v>0</v>
      </c>
      <c r="F49" s="340"/>
      <c r="G49" s="340"/>
      <c r="H49" s="341">
        <f t="shared" si="1"/>
        <v>0</v>
      </c>
      <c r="I49" s="342"/>
    </row>
    <row r="50" spans="1:9" s="36" customFormat="1" ht="42.75" customHeight="1" thickTop="1" thickBot="1" x14ac:dyDescent="0.25">
      <c r="A50" s="338"/>
      <c r="B50" s="339"/>
      <c r="C50" s="45"/>
      <c r="D50" s="62"/>
      <c r="E50" s="50">
        <f t="shared" si="0"/>
        <v>0</v>
      </c>
      <c r="F50" s="340"/>
      <c r="G50" s="340"/>
      <c r="H50" s="341">
        <f t="shared" si="1"/>
        <v>0</v>
      </c>
      <c r="I50" s="342"/>
    </row>
    <row r="51" spans="1:9" s="36" customFormat="1" ht="42.75" customHeight="1" thickTop="1" thickBot="1" x14ac:dyDescent="0.25">
      <c r="A51" s="338"/>
      <c r="B51" s="339"/>
      <c r="C51" s="45"/>
      <c r="D51" s="62"/>
      <c r="E51" s="50">
        <f t="shared" si="0"/>
        <v>0</v>
      </c>
      <c r="F51" s="340"/>
      <c r="G51" s="340"/>
      <c r="H51" s="341">
        <f t="shared" si="1"/>
        <v>0</v>
      </c>
      <c r="I51" s="342"/>
    </row>
    <row r="52" spans="1:9" s="36" customFormat="1" ht="42.75" customHeight="1" thickTop="1" x14ac:dyDescent="0.2">
      <c r="A52" s="385" t="s">
        <v>147</v>
      </c>
      <c r="B52" s="386"/>
      <c r="C52" s="386"/>
      <c r="D52" s="386"/>
      <c r="E52" s="386"/>
      <c r="F52" s="386"/>
      <c r="G52" s="387"/>
      <c r="H52" s="341">
        <f>'Form I - 2a Travel Supp'!I55</f>
        <v>0</v>
      </c>
      <c r="I52" s="342"/>
    </row>
    <row r="54" spans="1:9" s="36" customFormat="1" ht="14.25" customHeight="1" thickBot="1" x14ac:dyDescent="0.25">
      <c r="A54" s="152"/>
      <c r="B54" s="148"/>
      <c r="C54" s="153"/>
      <c r="D54" s="154"/>
      <c r="E54" s="154"/>
      <c r="F54" s="154"/>
      <c r="G54" s="154"/>
      <c r="H54" s="155"/>
      <c r="I54" s="155"/>
    </row>
    <row r="55" spans="1:9" s="36" customFormat="1" ht="13.5" thickBot="1" x14ac:dyDescent="0.25">
      <c r="A55" s="152"/>
      <c r="B55" s="148"/>
      <c r="C55" s="153"/>
      <c r="D55" s="154"/>
      <c r="E55" s="383" t="s">
        <v>115</v>
      </c>
      <c r="F55" s="384"/>
      <c r="G55" s="384"/>
      <c r="H55" s="384"/>
      <c r="I55" s="105">
        <f>ROUND((SUM(H45:I53)),0)</f>
        <v>0</v>
      </c>
    </row>
    <row r="56" spans="1:9" s="36" customFormat="1" ht="17.25" thickBot="1" x14ac:dyDescent="0.35">
      <c r="A56" s="156"/>
      <c r="B56" s="157"/>
      <c r="I56" s="158"/>
    </row>
    <row r="57" spans="1:9" s="151" customFormat="1" ht="17.25" thickBot="1" x14ac:dyDescent="0.25">
      <c r="A57" s="106" t="s">
        <v>107</v>
      </c>
      <c r="B57" s="107">
        <f>I55</f>
        <v>0</v>
      </c>
      <c r="C57" s="109"/>
      <c r="D57" s="108" t="s">
        <v>108</v>
      </c>
      <c r="E57" s="107">
        <f>I39</f>
        <v>0</v>
      </c>
      <c r="F57" s="110"/>
      <c r="G57" s="382" t="s">
        <v>109</v>
      </c>
      <c r="H57" s="382"/>
      <c r="I57" s="111">
        <f>ROUND((B57+E57),0)</f>
        <v>0</v>
      </c>
    </row>
    <row r="58" spans="1:9" ht="13.5" thickBot="1" x14ac:dyDescent="0.25">
      <c r="A58" s="159"/>
      <c r="B58" s="159"/>
      <c r="C58" s="159"/>
      <c r="D58" s="159"/>
      <c r="E58" s="159"/>
      <c r="F58" s="159"/>
      <c r="G58" s="159"/>
      <c r="H58" s="159"/>
      <c r="I58" s="159"/>
    </row>
    <row r="59" spans="1:9" ht="13.5" thickTop="1" x14ac:dyDescent="0.2"/>
    <row r="60" spans="1:9" ht="12.75" customHeight="1" x14ac:dyDescent="0.3">
      <c r="A60" s="114"/>
      <c r="B60" s="113" t="s">
        <v>116</v>
      </c>
      <c r="C60" s="89"/>
      <c r="D60" s="112" t="s">
        <v>110</v>
      </c>
      <c r="E60" s="37"/>
      <c r="F60" s="380" t="s">
        <v>112</v>
      </c>
      <c r="G60" s="381"/>
      <c r="H60" s="381"/>
      <c r="I60" s="37"/>
    </row>
  </sheetData>
  <sheetProtection password="81A3" sheet="1" objects="1" scenarios="1" selectLockedCells="1"/>
  <mergeCells count="59">
    <mergeCell ref="E26:E31"/>
    <mergeCell ref="F26:G31"/>
    <mergeCell ref="A32:G36"/>
    <mergeCell ref="A26:A31"/>
    <mergeCell ref="B26:D31"/>
    <mergeCell ref="F45:G45"/>
    <mergeCell ref="H45:I45"/>
    <mergeCell ref="H42:I42"/>
    <mergeCell ref="E5:E7"/>
    <mergeCell ref="F5:G5"/>
    <mergeCell ref="E8:E13"/>
    <mergeCell ref="F8:G13"/>
    <mergeCell ref="F6:G7"/>
    <mergeCell ref="H43:I43"/>
    <mergeCell ref="H44:I44"/>
    <mergeCell ref="H5:I7"/>
    <mergeCell ref="F42:G43"/>
    <mergeCell ref="F44:G44"/>
    <mergeCell ref="H32:I36"/>
    <mergeCell ref="A37:G37"/>
    <mergeCell ref="F20:G25"/>
    <mergeCell ref="F46:G46"/>
    <mergeCell ref="H46:I46"/>
    <mergeCell ref="F50:G50"/>
    <mergeCell ref="H50:I50"/>
    <mergeCell ref="A52:G52"/>
    <mergeCell ref="H52:I52"/>
    <mergeCell ref="A46:B46"/>
    <mergeCell ref="A50:B50"/>
    <mergeCell ref="A48:B48"/>
    <mergeCell ref="F60:H60"/>
    <mergeCell ref="G57:H57"/>
    <mergeCell ref="H48:I48"/>
    <mergeCell ref="F49:G49"/>
    <mergeCell ref="F48:G48"/>
    <mergeCell ref="H49:I49"/>
    <mergeCell ref="E55:H55"/>
    <mergeCell ref="B8:D13"/>
    <mergeCell ref="A20:A25"/>
    <mergeCell ref="A14:A19"/>
    <mergeCell ref="B14:D19"/>
    <mergeCell ref="A8:A13"/>
    <mergeCell ref="B20:D25"/>
    <mergeCell ref="B2:I2"/>
    <mergeCell ref="A51:B51"/>
    <mergeCell ref="F51:G51"/>
    <mergeCell ref="H51:I51"/>
    <mergeCell ref="A49:B49"/>
    <mergeCell ref="A47:B47"/>
    <mergeCell ref="F47:G47"/>
    <mergeCell ref="H47:I47"/>
    <mergeCell ref="A45:B45"/>
    <mergeCell ref="C42:C43"/>
    <mergeCell ref="B5:D7"/>
    <mergeCell ref="E14:E19"/>
    <mergeCell ref="E20:E25"/>
    <mergeCell ref="F14:G19"/>
    <mergeCell ref="D42:D44"/>
    <mergeCell ref="A42:B44"/>
  </mergeCells>
  <phoneticPr fontId="13" type="noConversion"/>
  <pageMargins left="0.5" right="0.5" top="0.5" bottom="0.5" header="0.5" footer="0.5"/>
  <pageSetup scale="96" orientation="landscape" r:id="rId1"/>
  <headerFooter alignWithMargins="0">
    <oddFooter>&amp;RRevised: 1/27/2012</oddFooter>
  </headerFooter>
  <rowBreaks count="1" manualBreakCount="1">
    <brk id="3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8"/>
  </sheetPr>
  <dimension ref="A1:H27"/>
  <sheetViews>
    <sheetView workbookViewId="0">
      <selection activeCell="E11" sqref="E11"/>
    </sheetView>
  </sheetViews>
  <sheetFormatPr defaultRowHeight="12.75" x14ac:dyDescent="0.2"/>
  <cols>
    <col min="1" max="1" width="43.28515625" style="35" customWidth="1"/>
    <col min="2" max="2" width="21.140625" style="35" customWidth="1"/>
    <col min="3" max="3" width="32.5703125" style="35" customWidth="1"/>
    <col min="4" max="4" width="9.140625" style="35"/>
    <col min="5" max="5" width="11.28515625" style="35" bestFit="1" customWidth="1"/>
    <col min="6" max="6" width="12.42578125" style="76" bestFit="1" customWidth="1"/>
    <col min="7" max="16384" width="9.140625" style="35"/>
  </cols>
  <sheetData>
    <row r="1" spans="1:8" ht="20.25" x14ac:dyDescent="0.4">
      <c r="A1" s="421" t="s">
        <v>117</v>
      </c>
      <c r="B1" s="421"/>
      <c r="C1" s="301"/>
      <c r="D1" s="301"/>
      <c r="E1" s="301"/>
      <c r="F1" s="301"/>
    </row>
    <row r="2" spans="1:8" ht="20.25" x14ac:dyDescent="0.4">
      <c r="A2" s="421" t="s">
        <v>118</v>
      </c>
      <c r="B2" s="421"/>
      <c r="C2" s="301"/>
      <c r="D2" s="301"/>
      <c r="E2" s="301"/>
      <c r="F2" s="301"/>
    </row>
    <row r="3" spans="1:8" x14ac:dyDescent="0.2">
      <c r="A3" s="131" t="s">
        <v>43</v>
      </c>
      <c r="B3" s="431" t="str">
        <f>'Face Page'!B8</f>
        <v>Hidalgo County</v>
      </c>
      <c r="C3" s="432"/>
      <c r="D3" s="432"/>
      <c r="E3" s="432"/>
      <c r="F3" s="433"/>
    </row>
    <row r="4" spans="1:8" x14ac:dyDescent="0.2">
      <c r="A4" s="164"/>
      <c r="B4" s="164"/>
    </row>
    <row r="5" spans="1:8" ht="24.75" customHeight="1" x14ac:dyDescent="0.2">
      <c r="A5" s="425" t="s">
        <v>223</v>
      </c>
      <c r="B5" s="425"/>
      <c r="C5" s="426"/>
      <c r="D5" s="426"/>
      <c r="E5" s="426"/>
      <c r="F5" s="426"/>
      <c r="H5" s="76"/>
    </row>
    <row r="6" spans="1:8" s="162" customFormat="1" ht="39.950000000000003" customHeight="1" thickBot="1" x14ac:dyDescent="0.35">
      <c r="A6" s="434" t="s">
        <v>4</v>
      </c>
      <c r="B6" s="435"/>
      <c r="C6" s="84" t="s">
        <v>122</v>
      </c>
      <c r="D6" s="84" t="s">
        <v>120</v>
      </c>
      <c r="E6" s="84" t="s">
        <v>137</v>
      </c>
      <c r="F6" s="84" t="s">
        <v>96</v>
      </c>
    </row>
    <row r="7" spans="1:8" ht="129" thickTop="1" x14ac:dyDescent="0.2">
      <c r="A7" s="436" t="s">
        <v>289</v>
      </c>
      <c r="B7" s="437"/>
      <c r="C7" s="130" t="s">
        <v>290</v>
      </c>
      <c r="D7" s="40">
        <v>1</v>
      </c>
      <c r="E7" s="52">
        <v>8108</v>
      </c>
      <c r="F7" s="58">
        <f>D7*E7</f>
        <v>8108</v>
      </c>
    </row>
    <row r="8" spans="1:8" ht="14.25" x14ac:dyDescent="0.2">
      <c r="A8" s="438"/>
      <c r="B8" s="439"/>
      <c r="C8" s="130" t="s">
        <v>138</v>
      </c>
      <c r="D8" s="40"/>
      <c r="E8" s="52"/>
      <c r="F8" s="58">
        <f t="shared" ref="F8:F23" si="0">D8*E8</f>
        <v>0</v>
      </c>
    </row>
    <row r="9" spans="1:8" ht="14.25" x14ac:dyDescent="0.2">
      <c r="A9" s="438"/>
      <c r="B9" s="439"/>
      <c r="C9" s="130" t="s">
        <v>138</v>
      </c>
      <c r="D9" s="40"/>
      <c r="E9" s="52"/>
      <c r="F9" s="58">
        <f t="shared" si="0"/>
        <v>0</v>
      </c>
    </row>
    <row r="10" spans="1:8" ht="14.25" x14ac:dyDescent="0.2">
      <c r="A10" s="438"/>
      <c r="B10" s="439"/>
      <c r="C10" s="130" t="s">
        <v>138</v>
      </c>
      <c r="D10" s="40"/>
      <c r="E10" s="52"/>
      <c r="F10" s="58">
        <f t="shared" si="0"/>
        <v>0</v>
      </c>
    </row>
    <row r="11" spans="1:8" ht="14.25" x14ac:dyDescent="0.2">
      <c r="A11" s="438"/>
      <c r="B11" s="439"/>
      <c r="C11" s="130" t="s">
        <v>138</v>
      </c>
      <c r="D11" s="40"/>
      <c r="E11" s="52"/>
      <c r="F11" s="58">
        <f t="shared" si="0"/>
        <v>0</v>
      </c>
    </row>
    <row r="12" spans="1:8" ht="14.25" x14ac:dyDescent="0.2">
      <c r="A12" s="438"/>
      <c r="B12" s="439"/>
      <c r="C12" s="130" t="s">
        <v>138</v>
      </c>
      <c r="D12" s="40"/>
      <c r="E12" s="52"/>
      <c r="F12" s="58">
        <f t="shared" si="0"/>
        <v>0</v>
      </c>
    </row>
    <row r="13" spans="1:8" ht="14.25" x14ac:dyDescent="0.2">
      <c r="A13" s="438"/>
      <c r="B13" s="439"/>
      <c r="C13" s="130" t="s">
        <v>138</v>
      </c>
      <c r="D13" s="40"/>
      <c r="E13" s="52"/>
      <c r="F13" s="58">
        <f t="shared" si="0"/>
        <v>0</v>
      </c>
    </row>
    <row r="14" spans="1:8" ht="14.25" x14ac:dyDescent="0.2">
      <c r="A14" s="438"/>
      <c r="B14" s="439"/>
      <c r="C14" s="130" t="s">
        <v>138</v>
      </c>
      <c r="D14" s="40"/>
      <c r="E14" s="52"/>
      <c r="F14" s="58">
        <f t="shared" si="0"/>
        <v>0</v>
      </c>
    </row>
    <row r="15" spans="1:8" ht="14.25" x14ac:dyDescent="0.2">
      <c r="A15" s="438"/>
      <c r="B15" s="439"/>
      <c r="C15" s="130" t="s">
        <v>138</v>
      </c>
      <c r="D15" s="40"/>
      <c r="E15" s="52"/>
      <c r="F15" s="58">
        <f t="shared" si="0"/>
        <v>0</v>
      </c>
    </row>
    <row r="16" spans="1:8" ht="14.25" x14ac:dyDescent="0.2">
      <c r="A16" s="438"/>
      <c r="B16" s="439"/>
      <c r="C16" s="130" t="s">
        <v>138</v>
      </c>
      <c r="D16" s="40"/>
      <c r="E16" s="52"/>
      <c r="F16" s="58">
        <f t="shared" si="0"/>
        <v>0</v>
      </c>
    </row>
    <row r="17" spans="1:6" ht="14.25" x14ac:dyDescent="0.2">
      <c r="A17" s="438"/>
      <c r="B17" s="439"/>
      <c r="C17" s="130" t="s">
        <v>138</v>
      </c>
      <c r="D17" s="40"/>
      <c r="E17" s="52"/>
      <c r="F17" s="58">
        <f t="shared" si="0"/>
        <v>0</v>
      </c>
    </row>
    <row r="18" spans="1:6" ht="14.25" x14ac:dyDescent="0.2">
      <c r="A18" s="438"/>
      <c r="B18" s="439"/>
      <c r="C18" s="130" t="s">
        <v>138</v>
      </c>
      <c r="D18" s="40"/>
      <c r="E18" s="52"/>
      <c r="F18" s="58">
        <f t="shared" si="0"/>
        <v>0</v>
      </c>
    </row>
    <row r="19" spans="1:6" ht="14.25" x14ac:dyDescent="0.2">
      <c r="A19" s="438"/>
      <c r="B19" s="439"/>
      <c r="C19" s="130" t="s">
        <v>138</v>
      </c>
      <c r="D19" s="40"/>
      <c r="E19" s="52"/>
      <c r="F19" s="58">
        <f t="shared" si="0"/>
        <v>0</v>
      </c>
    </row>
    <row r="20" spans="1:6" ht="14.25" x14ac:dyDescent="0.2">
      <c r="A20" s="438"/>
      <c r="B20" s="439"/>
      <c r="C20" s="130" t="s">
        <v>138</v>
      </c>
      <c r="D20" s="40"/>
      <c r="E20" s="52"/>
      <c r="F20" s="58">
        <f t="shared" si="0"/>
        <v>0</v>
      </c>
    </row>
    <row r="21" spans="1:6" ht="14.25" x14ac:dyDescent="0.2">
      <c r="A21" s="438"/>
      <c r="B21" s="439"/>
      <c r="C21" s="130" t="s">
        <v>138</v>
      </c>
      <c r="D21" s="40"/>
      <c r="E21" s="52"/>
      <c r="F21" s="58">
        <f t="shared" si="0"/>
        <v>0</v>
      </c>
    </row>
    <row r="22" spans="1:6" ht="14.25" x14ac:dyDescent="0.2">
      <c r="A22" s="438"/>
      <c r="B22" s="439"/>
      <c r="C22" s="130" t="s">
        <v>138</v>
      </c>
      <c r="D22" s="40"/>
      <c r="E22" s="52"/>
      <c r="F22" s="58">
        <f t="shared" si="0"/>
        <v>0</v>
      </c>
    </row>
    <row r="23" spans="1:6" ht="14.25" x14ac:dyDescent="0.2">
      <c r="A23" s="438"/>
      <c r="B23" s="439"/>
      <c r="C23" s="130" t="s">
        <v>138</v>
      </c>
      <c r="D23" s="40"/>
      <c r="E23" s="52"/>
      <c r="F23" s="58">
        <f t="shared" si="0"/>
        <v>0</v>
      </c>
    </row>
    <row r="24" spans="1:6" x14ac:dyDescent="0.2">
      <c r="A24" s="427" t="s">
        <v>124</v>
      </c>
      <c r="B24" s="428"/>
      <c r="C24" s="429"/>
      <c r="D24" s="429"/>
      <c r="E24" s="430"/>
      <c r="F24" s="79">
        <f>'Form I - 3a  Equipment Supp'!F26</f>
        <v>0</v>
      </c>
    </row>
    <row r="25" spans="1:6" s="36" customFormat="1" ht="15" thickBot="1" x14ac:dyDescent="0.25">
      <c r="A25" s="163" t="s">
        <v>78</v>
      </c>
      <c r="B25" s="163"/>
      <c r="C25" s="163" t="s">
        <v>78</v>
      </c>
      <c r="D25" s="163" t="s">
        <v>78</v>
      </c>
      <c r="E25" s="163"/>
      <c r="F25" s="127" t="s">
        <v>78</v>
      </c>
    </row>
    <row r="26" spans="1:6" s="36" customFormat="1" ht="38.25" customHeight="1" thickBot="1" x14ac:dyDescent="0.35">
      <c r="C26" s="422" t="s">
        <v>121</v>
      </c>
      <c r="D26" s="423"/>
      <c r="E26" s="424"/>
      <c r="F26" s="88">
        <f>ROUND((SUM(F7:F24)),0)</f>
        <v>8108</v>
      </c>
    </row>
    <row r="27" spans="1:6" s="36" customFormat="1" x14ac:dyDescent="0.2">
      <c r="F27" s="148"/>
    </row>
  </sheetData>
  <sheetProtection password="81A3" sheet="1" objects="1" scenarios="1" selectLockedCells="1"/>
  <mergeCells count="24">
    <mergeCell ref="A12:B12"/>
    <mergeCell ref="A13:B13"/>
    <mergeCell ref="A22:B22"/>
    <mergeCell ref="A23:B23"/>
    <mergeCell ref="A17:B17"/>
    <mergeCell ref="A18:B18"/>
    <mergeCell ref="A19:B19"/>
    <mergeCell ref="A20:B20"/>
    <mergeCell ref="A1:F1"/>
    <mergeCell ref="A2:F2"/>
    <mergeCell ref="C26:E26"/>
    <mergeCell ref="A5:F5"/>
    <mergeCell ref="A24:E24"/>
    <mergeCell ref="B3:F3"/>
    <mergeCell ref="A6:B6"/>
    <mergeCell ref="A7:B7"/>
    <mergeCell ref="A8:B8"/>
    <mergeCell ref="A9:B9"/>
    <mergeCell ref="A14:B14"/>
    <mergeCell ref="A15:B15"/>
    <mergeCell ref="A16:B16"/>
    <mergeCell ref="A21:B21"/>
    <mergeCell ref="A10:B10"/>
    <mergeCell ref="A11:B11"/>
  </mergeCells>
  <phoneticPr fontId="13" type="noConversion"/>
  <pageMargins left="0.5" right="0.5" top="0.5" bottom="0.5" header="0.5" footer="0.5"/>
  <pageSetup orientation="landscape" r:id="rId1"/>
  <headerFooter alignWithMargins="0">
    <oddFooter>&amp;RRevised: 1/27/2012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42"/>
  </sheetPr>
  <dimension ref="A1:E26"/>
  <sheetViews>
    <sheetView topLeftCell="A4" workbookViewId="0">
      <selection activeCell="C7" sqref="C7"/>
    </sheetView>
  </sheetViews>
  <sheetFormatPr defaultRowHeight="12.75" x14ac:dyDescent="0.2"/>
  <cols>
    <col min="1" max="1" width="47.5703125" style="35" customWidth="1"/>
    <col min="2" max="2" width="58.5703125" style="35" customWidth="1"/>
    <col min="3" max="3" width="16.5703125" style="76" customWidth="1"/>
    <col min="4" max="16384" width="9.140625" style="35"/>
  </cols>
  <sheetData>
    <row r="1" spans="1:5" ht="20.25" x14ac:dyDescent="0.4">
      <c r="A1" s="421" t="s">
        <v>1</v>
      </c>
      <c r="B1" s="301"/>
      <c r="C1" s="301"/>
    </row>
    <row r="2" spans="1:5" ht="20.25" x14ac:dyDescent="0.4">
      <c r="A2" s="421"/>
      <c r="B2" s="301"/>
      <c r="C2" s="301"/>
    </row>
    <row r="3" spans="1:5" x14ac:dyDescent="0.2">
      <c r="A3" s="83" t="s">
        <v>44</v>
      </c>
      <c r="B3" s="431" t="str">
        <f>'Face Page'!B8</f>
        <v>Hidalgo County</v>
      </c>
      <c r="C3" s="443"/>
    </row>
    <row r="4" spans="1:5" x14ac:dyDescent="0.2">
      <c r="A4" s="164"/>
    </row>
    <row r="5" spans="1:5" ht="37.5" customHeight="1" x14ac:dyDescent="0.2">
      <c r="A5" s="441" t="s">
        <v>157</v>
      </c>
      <c r="B5" s="442"/>
      <c r="C5" s="442"/>
      <c r="E5" s="76"/>
    </row>
    <row r="6" spans="1:5" s="162" customFormat="1" ht="39.950000000000003" customHeight="1" thickBot="1" x14ac:dyDescent="0.35">
      <c r="A6" s="84" t="s">
        <v>35</v>
      </c>
      <c r="B6" s="84" t="s">
        <v>122</v>
      </c>
      <c r="C6" s="84" t="s">
        <v>6</v>
      </c>
    </row>
    <row r="7" spans="1:5" ht="43.5" thickTop="1" x14ac:dyDescent="0.2">
      <c r="A7" s="41" t="s">
        <v>275</v>
      </c>
      <c r="B7" s="41" t="s">
        <v>293</v>
      </c>
      <c r="C7" s="53">
        <v>9613</v>
      </c>
    </row>
    <row r="8" spans="1:5" ht="28.5" x14ac:dyDescent="0.2">
      <c r="A8" s="41" t="s">
        <v>276</v>
      </c>
      <c r="B8" s="41" t="s">
        <v>277</v>
      </c>
      <c r="C8" s="53">
        <v>2452</v>
      </c>
    </row>
    <row r="9" spans="1:5" ht="42.75" x14ac:dyDescent="0.2">
      <c r="A9" s="41" t="s">
        <v>280</v>
      </c>
      <c r="B9" s="41" t="s">
        <v>287</v>
      </c>
      <c r="C9" s="53">
        <v>6282</v>
      </c>
    </row>
    <row r="10" spans="1:5" ht="42.75" x14ac:dyDescent="0.2">
      <c r="A10" s="41" t="s">
        <v>283</v>
      </c>
      <c r="B10" s="41" t="s">
        <v>288</v>
      </c>
      <c r="C10" s="53">
        <v>1179</v>
      </c>
    </row>
    <row r="11" spans="1:5" ht="14.25" x14ac:dyDescent="0.2">
      <c r="A11" s="41"/>
      <c r="B11" s="41"/>
      <c r="C11" s="53"/>
    </row>
    <row r="12" spans="1:5" ht="14.25" x14ac:dyDescent="0.2">
      <c r="A12" s="41"/>
      <c r="B12" s="41"/>
      <c r="C12" s="53"/>
    </row>
    <row r="13" spans="1:5" ht="14.25" x14ac:dyDescent="0.2">
      <c r="A13" s="41"/>
      <c r="B13" s="41" t="s">
        <v>138</v>
      </c>
      <c r="C13" s="53"/>
    </row>
    <row r="14" spans="1:5" ht="14.25" x14ac:dyDescent="0.2">
      <c r="A14" s="41"/>
      <c r="B14" s="41" t="s">
        <v>138</v>
      </c>
      <c r="C14" s="53"/>
    </row>
    <row r="15" spans="1:5" ht="14.25" x14ac:dyDescent="0.2">
      <c r="A15" s="41"/>
      <c r="B15" s="41" t="s">
        <v>138</v>
      </c>
      <c r="C15" s="53"/>
    </row>
    <row r="16" spans="1:5" ht="14.25" x14ac:dyDescent="0.2">
      <c r="A16" s="41"/>
      <c r="B16" s="41" t="s">
        <v>138</v>
      </c>
      <c r="C16" s="53"/>
    </row>
    <row r="17" spans="1:5" ht="14.25" x14ac:dyDescent="0.2">
      <c r="A17" s="41"/>
      <c r="B17" s="41" t="s">
        <v>138</v>
      </c>
      <c r="C17" s="53"/>
    </row>
    <row r="18" spans="1:5" ht="14.25" x14ac:dyDescent="0.2">
      <c r="A18" s="41"/>
      <c r="B18" s="41" t="s">
        <v>138</v>
      </c>
      <c r="C18" s="53"/>
    </row>
    <row r="19" spans="1:5" ht="14.25" x14ac:dyDescent="0.2">
      <c r="A19" s="41"/>
      <c r="B19" s="41" t="s">
        <v>138</v>
      </c>
      <c r="C19" s="53"/>
    </row>
    <row r="20" spans="1:5" ht="14.25" x14ac:dyDescent="0.2">
      <c r="A20" s="41"/>
      <c r="B20" s="41" t="s">
        <v>138</v>
      </c>
      <c r="C20" s="53"/>
    </row>
    <row r="21" spans="1:5" ht="14.25" x14ac:dyDescent="0.2">
      <c r="A21" s="41"/>
      <c r="B21" s="41" t="s">
        <v>138</v>
      </c>
      <c r="C21" s="53"/>
    </row>
    <row r="22" spans="1:5" ht="14.25" x14ac:dyDescent="0.2">
      <c r="A22" s="41"/>
      <c r="B22" s="41" t="s">
        <v>138</v>
      </c>
      <c r="C22" s="53"/>
    </row>
    <row r="23" spans="1:5" x14ac:dyDescent="0.2">
      <c r="A23" s="427" t="s">
        <v>125</v>
      </c>
      <c r="B23" s="440"/>
      <c r="C23" s="85">
        <f>'Form I - 4a Supplies Supp'!C25</f>
        <v>0</v>
      </c>
      <c r="D23" s="145"/>
      <c r="E23" s="165"/>
    </row>
    <row r="24" spans="1:5" s="36" customFormat="1" ht="15" thickBot="1" x14ac:dyDescent="0.25">
      <c r="A24" s="163" t="s">
        <v>78</v>
      </c>
      <c r="B24" s="163" t="s">
        <v>78</v>
      </c>
      <c r="C24" s="166" t="s">
        <v>78</v>
      </c>
    </row>
    <row r="25" spans="1:5" s="36" customFormat="1" ht="38.25" customHeight="1" thickBot="1" x14ac:dyDescent="0.35">
      <c r="B25" s="86" t="s">
        <v>5</v>
      </c>
      <c r="C25" s="88">
        <f>ROUND((SUM(C7:C23)),0)</f>
        <v>19526</v>
      </c>
    </row>
    <row r="26" spans="1:5" s="36" customFormat="1" x14ac:dyDescent="0.2">
      <c r="C26" s="148"/>
    </row>
  </sheetData>
  <sheetProtection password="81A3" sheet="1" objects="1" scenarios="1" selectLockedCells="1"/>
  <mergeCells count="5">
    <mergeCell ref="A23:B23"/>
    <mergeCell ref="A1:C1"/>
    <mergeCell ref="A2:C2"/>
    <mergeCell ref="A5:C5"/>
    <mergeCell ref="B3:C3"/>
  </mergeCells>
  <phoneticPr fontId="13" type="noConversion"/>
  <pageMargins left="0.5" right="0.5" top="0.5" bottom="0.5" header="0.5" footer="0.5"/>
  <pageSetup orientation="landscape" r:id="rId1"/>
  <headerFooter alignWithMargins="0">
    <oddFooter>&amp;RRevised: 1/27/2012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61"/>
  </sheetPr>
  <dimension ref="A1:M18"/>
  <sheetViews>
    <sheetView workbookViewId="0">
      <selection activeCell="F7" sqref="F7"/>
    </sheetView>
  </sheetViews>
  <sheetFormatPr defaultRowHeight="12.75" x14ac:dyDescent="0.2"/>
  <cols>
    <col min="1" max="1" width="26.85546875" customWidth="1"/>
    <col min="2" max="2" width="23.85546875" customWidth="1"/>
    <col min="3" max="3" width="30" customWidth="1"/>
    <col min="4" max="4" width="14.42578125" customWidth="1"/>
    <col min="5" max="5" width="10.85546875" customWidth="1"/>
    <col min="6" max="6" width="11.42578125" customWidth="1"/>
    <col min="7" max="7" width="12.85546875" customWidth="1"/>
  </cols>
  <sheetData>
    <row r="1" spans="1:13" s="4" customFormat="1" ht="20.25" x14ac:dyDescent="0.4">
      <c r="A1" s="421" t="s">
        <v>7</v>
      </c>
      <c r="B1" s="301"/>
      <c r="C1" s="301"/>
      <c r="D1" s="301"/>
      <c r="E1" s="301"/>
      <c r="F1" s="301"/>
      <c r="G1" s="301"/>
    </row>
    <row r="2" spans="1:13" x14ac:dyDescent="0.2">
      <c r="A2" s="7"/>
    </row>
    <row r="3" spans="1:13" x14ac:dyDescent="0.2">
      <c r="A3" s="83" t="s">
        <v>44</v>
      </c>
      <c r="B3" s="431" t="str">
        <f>'Face Page'!B8</f>
        <v>Hidalgo County</v>
      </c>
      <c r="C3" s="446"/>
      <c r="D3" s="446"/>
      <c r="E3" s="446"/>
      <c r="F3" s="446"/>
      <c r="G3" s="443"/>
      <c r="H3" s="4"/>
      <c r="I3" s="4"/>
      <c r="J3" s="4"/>
      <c r="K3" s="4"/>
      <c r="L3" s="4"/>
      <c r="M3" s="4"/>
    </row>
    <row r="4" spans="1:13" x14ac:dyDescent="0.2">
      <c r="A4" s="7"/>
    </row>
    <row r="5" spans="1:13" ht="46.5" customHeight="1" x14ac:dyDescent="0.2">
      <c r="A5" s="444" t="s">
        <v>26</v>
      </c>
      <c r="B5" s="445"/>
      <c r="C5" s="445"/>
      <c r="D5" s="445"/>
      <c r="E5" s="445"/>
      <c r="F5" s="445"/>
      <c r="G5" s="445"/>
      <c r="H5" s="6"/>
      <c r="I5" s="6"/>
      <c r="J5" s="6"/>
      <c r="K5" s="6"/>
      <c r="L5" s="6"/>
      <c r="M5" s="6"/>
    </row>
    <row r="6" spans="1:13" s="14" customFormat="1" ht="68.25" customHeight="1" thickBot="1" x14ac:dyDescent="0.25">
      <c r="A6" s="77" t="s">
        <v>8</v>
      </c>
      <c r="B6" s="77" t="s">
        <v>9</v>
      </c>
      <c r="C6" s="77" t="s">
        <v>79</v>
      </c>
      <c r="D6" s="78" t="s">
        <v>139</v>
      </c>
      <c r="E6" s="77" t="s">
        <v>132</v>
      </c>
      <c r="F6" s="77" t="s">
        <v>158</v>
      </c>
      <c r="G6" s="77" t="s">
        <v>119</v>
      </c>
    </row>
    <row r="7" spans="1:13" s="5" customFormat="1" ht="15" thickTop="1" x14ac:dyDescent="0.2">
      <c r="A7" s="41"/>
      <c r="B7" s="41"/>
      <c r="C7" s="41"/>
      <c r="D7" s="32"/>
      <c r="E7" s="32"/>
      <c r="F7" s="42"/>
      <c r="G7" s="58">
        <f>ROUND((+E7*F7),0)</f>
        <v>0</v>
      </c>
    </row>
    <row r="8" spans="1:13" s="5" customFormat="1" ht="14.25" x14ac:dyDescent="0.2">
      <c r="A8" s="41"/>
      <c r="B8" s="41"/>
      <c r="C8" s="41"/>
      <c r="D8" s="32"/>
      <c r="E8" s="32"/>
      <c r="F8" s="42"/>
      <c r="G8" s="58">
        <f t="shared" ref="G8:G15" si="0">ROUND((+E8*F8),0)</f>
        <v>0</v>
      </c>
    </row>
    <row r="9" spans="1:13" s="5" customFormat="1" ht="14.25" x14ac:dyDescent="0.2">
      <c r="A9" s="41"/>
      <c r="B9" s="41"/>
      <c r="C9" s="41"/>
      <c r="D9" s="32"/>
      <c r="E9" s="32"/>
      <c r="F9" s="42"/>
      <c r="G9" s="58">
        <f t="shared" si="0"/>
        <v>0</v>
      </c>
    </row>
    <row r="10" spans="1:13" s="5" customFormat="1" ht="14.25" x14ac:dyDescent="0.2">
      <c r="A10" s="41"/>
      <c r="B10" s="41"/>
      <c r="C10" s="41"/>
      <c r="D10" s="32"/>
      <c r="E10" s="32"/>
      <c r="F10" s="42"/>
      <c r="G10" s="58">
        <f t="shared" si="0"/>
        <v>0</v>
      </c>
    </row>
    <row r="11" spans="1:13" s="5" customFormat="1" ht="14.25" x14ac:dyDescent="0.2">
      <c r="A11" s="41"/>
      <c r="B11" s="41"/>
      <c r="C11" s="41"/>
      <c r="D11" s="32"/>
      <c r="E11" s="32"/>
      <c r="F11" s="42"/>
      <c r="G11" s="58">
        <f t="shared" si="0"/>
        <v>0</v>
      </c>
    </row>
    <row r="12" spans="1:13" s="5" customFormat="1" ht="14.25" x14ac:dyDescent="0.2">
      <c r="A12" s="41"/>
      <c r="B12" s="41"/>
      <c r="C12" s="41"/>
      <c r="D12" s="32"/>
      <c r="E12" s="32"/>
      <c r="F12" s="42"/>
      <c r="G12" s="58">
        <f t="shared" si="0"/>
        <v>0</v>
      </c>
    </row>
    <row r="13" spans="1:13" s="5" customFormat="1" ht="14.25" x14ac:dyDescent="0.2">
      <c r="A13" s="41"/>
      <c r="B13" s="41"/>
      <c r="C13" s="41"/>
      <c r="D13" s="32"/>
      <c r="E13" s="32"/>
      <c r="F13" s="42"/>
      <c r="G13" s="58">
        <f t="shared" si="0"/>
        <v>0</v>
      </c>
    </row>
    <row r="14" spans="1:13" s="5" customFormat="1" ht="14.25" x14ac:dyDescent="0.2">
      <c r="A14" s="41"/>
      <c r="B14" s="41"/>
      <c r="C14" s="41"/>
      <c r="D14" s="32"/>
      <c r="E14" s="32"/>
      <c r="F14" s="42"/>
      <c r="G14" s="58">
        <f t="shared" si="0"/>
        <v>0</v>
      </c>
    </row>
    <row r="15" spans="1:13" s="5" customFormat="1" ht="14.25" x14ac:dyDescent="0.2">
      <c r="A15" s="41"/>
      <c r="B15" s="41"/>
      <c r="C15" s="41"/>
      <c r="D15" s="32"/>
      <c r="E15" s="32"/>
      <c r="F15" s="42"/>
      <c r="G15" s="58">
        <f t="shared" si="0"/>
        <v>0</v>
      </c>
    </row>
    <row r="16" spans="1:13" s="5" customFormat="1" x14ac:dyDescent="0.2">
      <c r="A16" s="447" t="s">
        <v>126</v>
      </c>
      <c r="B16" s="386"/>
      <c r="C16" s="386"/>
      <c r="D16" s="386"/>
      <c r="E16" s="386"/>
      <c r="F16" s="387"/>
      <c r="G16" s="79">
        <f>'Form I - 5a Contractual Supp'!G18</f>
        <v>0</v>
      </c>
    </row>
    <row r="17" spans="1:7" s="5" customFormat="1" ht="13.5" thickBot="1" x14ac:dyDescent="0.25">
      <c r="G17" s="59"/>
    </row>
    <row r="18" spans="1:7" s="13" customFormat="1" ht="13.5" thickBot="1" x14ac:dyDescent="0.25">
      <c r="A18" s="81"/>
      <c r="B18" s="81"/>
      <c r="C18" s="81"/>
      <c r="D18" s="82" t="s">
        <v>10</v>
      </c>
      <c r="E18" s="80"/>
      <c r="F18" s="80"/>
      <c r="G18" s="60">
        <f>ROUND((SUM(G7:G16)),0)</f>
        <v>0</v>
      </c>
    </row>
  </sheetData>
  <sheetProtection password="81A3" sheet="1" objects="1" scenarios="1" selectLockedCells="1"/>
  <protectedRanges>
    <protectedRange sqref="G16" name="Range1"/>
  </protectedRanges>
  <mergeCells count="4">
    <mergeCell ref="A1:G1"/>
    <mergeCell ref="A5:G5"/>
    <mergeCell ref="B3:G3"/>
    <mergeCell ref="A16:F16"/>
  </mergeCells>
  <phoneticPr fontId="13" type="noConversion"/>
  <pageMargins left="0.5" right="0.5" top="0.5" bottom="0.5" header="0.5" footer="0.5"/>
  <pageSetup orientation="landscape" r:id="rId1"/>
  <headerFooter alignWithMargins="0">
    <oddFooter>&amp;RRevised: 1/27/2012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30</vt:i4>
      </vt:variant>
    </vt:vector>
  </HeadingPairs>
  <TitlesOfParts>
    <vt:vector size="54" baseType="lpstr">
      <vt:lpstr>Face Page</vt:lpstr>
      <vt:lpstr>Contact Page</vt:lpstr>
      <vt:lpstr>Budget Summary Instructions</vt:lpstr>
      <vt:lpstr>Form I-Budget Summary</vt:lpstr>
      <vt:lpstr>Form I - 1 Personnel</vt:lpstr>
      <vt:lpstr>Form I - 2 Travel</vt:lpstr>
      <vt:lpstr>Form I - 3 Equipment</vt:lpstr>
      <vt:lpstr>Form I - 4 Supplies</vt:lpstr>
      <vt:lpstr>Form I - 5 Contractual</vt:lpstr>
      <vt:lpstr>Form I - 6 Other</vt:lpstr>
      <vt:lpstr>Form I-7 Indirect Costs </vt:lpstr>
      <vt:lpstr>Supplemental &amp; Match Instructio</vt:lpstr>
      <vt:lpstr>Form I - 1a  Personnel Supp</vt:lpstr>
      <vt:lpstr>Form I - 1b  Personnel Match</vt:lpstr>
      <vt:lpstr>Form I - 2a Travel Supp</vt:lpstr>
      <vt:lpstr>Form I - 2b Travel Match</vt:lpstr>
      <vt:lpstr>Form I - 3a  Equipment Supp</vt:lpstr>
      <vt:lpstr>Form I - 3b Equipment Match</vt:lpstr>
      <vt:lpstr>Form I - 4a Supplies Supp</vt:lpstr>
      <vt:lpstr>Form I - 4b Supplies Match</vt:lpstr>
      <vt:lpstr>Form I - 5a Contractual Supp</vt:lpstr>
      <vt:lpstr>Form I - 5b Contractual Match</vt:lpstr>
      <vt:lpstr>Form I - 6a Other Supp</vt:lpstr>
      <vt:lpstr>Form I - 6b Other Match</vt:lpstr>
      <vt:lpstr>'Form I - 3 Equipment'!_Toc184189252</vt:lpstr>
      <vt:lpstr>'Form I - 3b Equipment Match'!_Toc184189252</vt:lpstr>
      <vt:lpstr>'Form I - 1 Personnel'!_Toc532876951</vt:lpstr>
      <vt:lpstr>'Form I - 1a  Personnel Supp'!_Toc532876951</vt:lpstr>
      <vt:lpstr>'Form I - 2 Travel'!_Toc532876953</vt:lpstr>
      <vt:lpstr>'Form I - 2a Travel Supp'!_Toc532876953</vt:lpstr>
      <vt:lpstr>'Form I - 3 Equipment'!_Toc532876955</vt:lpstr>
      <vt:lpstr>'Form I - 3b Equipment Match'!_Toc532876955</vt:lpstr>
      <vt:lpstr>'Form I - 5 Contractual'!_Toc536350900</vt:lpstr>
      <vt:lpstr>'Form I - 5b Contractual Match'!_Toc536350900</vt:lpstr>
      <vt:lpstr>'Contact Page'!Print_Area</vt:lpstr>
      <vt:lpstr>'Form I - 1 Personnel'!Text109</vt:lpstr>
      <vt:lpstr>'Form I - 1a  Personnel Supp'!Text109</vt:lpstr>
      <vt:lpstr>'Form I - 1 Personnel'!Text110</vt:lpstr>
      <vt:lpstr>'Form I - 1a  Personnel Supp'!Text110</vt:lpstr>
      <vt:lpstr>'Form I - 1 Personnel'!Text111</vt:lpstr>
      <vt:lpstr>'Form I - 1a  Personnel Supp'!Text111</vt:lpstr>
      <vt:lpstr>'Form I - 1 Personnel'!Text113</vt:lpstr>
      <vt:lpstr>'Form I - 1a  Personnel Supp'!Text113</vt:lpstr>
      <vt:lpstr>'Form I - 1 Personnel'!Text114</vt:lpstr>
      <vt:lpstr>'Form I - 1a  Personnel Supp'!Text114</vt:lpstr>
      <vt:lpstr>'Form I - 1 Personnel'!Text115</vt:lpstr>
      <vt:lpstr>'Form I - 1 Personnel'!Text116</vt:lpstr>
      <vt:lpstr>'Form I - 1 Personnel'!Text117</vt:lpstr>
      <vt:lpstr>'Form I - 2 Travel'!Text125</vt:lpstr>
      <vt:lpstr>'Form I - 2a Travel Supp'!Text125</vt:lpstr>
      <vt:lpstr>'Form I - 2 Travel'!Text129</vt:lpstr>
      <vt:lpstr>'Form I - 2a Travel Supp'!Text129</vt:lpstr>
      <vt:lpstr>'Form I - 3 Equipment'!Text130</vt:lpstr>
      <vt:lpstr>'Form I - 3b Equipment Match'!Text130</vt:lpstr>
    </vt:vector>
  </TitlesOfParts>
  <Company>DSHS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Templates Form I</dc:title>
  <dc:creator>J Adams</dc:creator>
  <cp:lastModifiedBy>Miguel Escaname</cp:lastModifiedBy>
  <cp:lastPrinted>2014-02-21T21:14:13Z</cp:lastPrinted>
  <dcterms:created xsi:type="dcterms:W3CDTF">2008-05-15T13:56:58Z</dcterms:created>
  <dcterms:modified xsi:type="dcterms:W3CDTF">2014-02-21T21:15:06Z</dcterms:modified>
</cp:coreProperties>
</file>