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5" windowWidth="18795" windowHeight="11250"/>
  </bookViews>
  <sheets>
    <sheet name="Infectiou FY 14 SAL PROJ" sheetId="1" r:id="rId1"/>
  </sheets>
  <calcPr calcId="145621"/>
</workbook>
</file>

<file path=xl/calcChain.xml><?xml version="1.0" encoding="utf-8"?>
<calcChain xmlns="http://schemas.openxmlformats.org/spreadsheetml/2006/main">
  <c r="G19" i="1" l="1"/>
  <c r="F18" i="1"/>
  <c r="H18" i="1" s="1"/>
  <c r="F17" i="1"/>
  <c r="H17" i="1" s="1"/>
  <c r="D16" i="1"/>
  <c r="F16" i="1" s="1"/>
  <c r="H16" i="1" s="1"/>
  <c r="D15" i="1"/>
  <c r="D21" i="1" s="1"/>
  <c r="F14" i="1"/>
  <c r="H14" i="1" s="1"/>
  <c r="F13" i="1"/>
  <c r="H13" i="1" s="1"/>
  <c r="G11" i="1"/>
  <c r="G21" i="1" s="1"/>
  <c r="F10" i="1"/>
  <c r="F11" i="1" s="1"/>
  <c r="H19" i="1" l="1"/>
  <c r="H10" i="1"/>
  <c r="H11" i="1" s="1"/>
  <c r="F19" i="1"/>
  <c r="F21" i="1" s="1"/>
  <c r="F15" i="1"/>
  <c r="H15" i="1" s="1"/>
  <c r="D19" i="1"/>
  <c r="H21" i="1" l="1"/>
  <c r="J22" i="1" s="1"/>
  <c r="J13" i="1"/>
  <c r="J15" i="1" l="1"/>
  <c r="J14" i="1"/>
</calcChain>
</file>

<file path=xl/comments1.xml><?xml version="1.0" encoding="utf-8"?>
<comments xmlns="http://schemas.openxmlformats.org/spreadsheetml/2006/main">
  <authors>
    <author>benito.luna</author>
  </authors>
  <commentList>
    <comment ref="J17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Cost of Salaries for remainding Pay Periods</t>
        </r>
      </text>
    </comment>
    <comment ref="J18" authorId="0">
      <text>
        <r>
          <rPr>
            <b/>
            <sz val="8"/>
            <color indexed="81"/>
            <rFont val="Tahoma"/>
            <family val="2"/>
          </rPr>
          <t>benito.luna:</t>
        </r>
        <r>
          <rPr>
            <sz val="8"/>
            <color indexed="81"/>
            <rFont val="Tahoma"/>
            <family val="2"/>
          </rPr>
          <t xml:space="preserve">
figure represents 30% of the total remainding Salary Exp. ($297,084.28) </t>
        </r>
      </text>
    </comment>
  </commentList>
</comments>
</file>

<file path=xl/sharedStrings.xml><?xml version="1.0" encoding="utf-8"?>
<sst xmlns="http://schemas.openxmlformats.org/spreadsheetml/2006/main" count="29" uniqueCount="29">
  <si>
    <t>Infectious Disease Control FY 14</t>
  </si>
  <si>
    <t>GRANT ENDING 08/31/2014</t>
  </si>
  <si>
    <t>Projection of Salaries and Fringes for the remainder of the Infectious Disease Control FY 14 period ending 08/31/14.</t>
  </si>
  <si>
    <t>*COST PER</t>
  </si>
  <si>
    <t>REMAINING</t>
  </si>
  <si>
    <t xml:space="preserve">COST FOR </t>
  </si>
  <si>
    <t xml:space="preserve">BUDGET </t>
  </si>
  <si>
    <t>ANTICIPATED</t>
  </si>
  <si>
    <t>PAY PERIOD</t>
  </si>
  <si>
    <t>PAY PERIODS</t>
  </si>
  <si>
    <t>REMAINING PDS</t>
  </si>
  <si>
    <t>BALANCE</t>
  </si>
  <si>
    <t>SURPLUS</t>
  </si>
  <si>
    <t>(DEFICIT)</t>
  </si>
  <si>
    <t>Salaries-F/T</t>
  </si>
  <si>
    <t>Sub-Total Pay</t>
  </si>
  <si>
    <t>Health Insurance</t>
  </si>
  <si>
    <t>Life Insurance</t>
  </si>
  <si>
    <t>Fica</t>
  </si>
  <si>
    <t>Retirement</t>
  </si>
  <si>
    <t>Unemployment Comp.</t>
  </si>
  <si>
    <t>Worker's Comp</t>
  </si>
  <si>
    <t xml:space="preserve">Sub-Fringes </t>
  </si>
  <si>
    <t>Pay Periods Remaining at 08/14/14:</t>
  </si>
  <si>
    <t xml:space="preserve">Notes:   </t>
  </si>
  <si>
    <t>pp 17</t>
  </si>
  <si>
    <t>pp 18</t>
  </si>
  <si>
    <t>pp 19</t>
  </si>
  <si>
    <t>5 days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</si>
</sst>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0"/>
      <color rgb="FF0000FF"/>
      <name val="Arial"/>
      <family val="2"/>
    </font>
    <font>
      <b/>
      <sz val="10"/>
      <color indexed="12"/>
      <name val="Arial"/>
      <family val="2"/>
    </font>
    <font>
      <b/>
      <sz val="10"/>
      <color indexed="10"/>
      <name val="Arial"/>
      <family val="2"/>
    </font>
    <font>
      <sz val="10"/>
      <color rgb="FF0000CC"/>
      <name val="Arial"/>
      <family val="2"/>
    </font>
    <font>
      <sz val="10"/>
      <color rgb="FF0000FF"/>
      <name val="Arial"/>
      <family val="2"/>
    </font>
    <font>
      <b/>
      <sz val="10"/>
      <color rgb="FF0000CC"/>
      <name val="Arial"/>
      <family val="2"/>
    </font>
    <font>
      <sz val="10"/>
      <color indexed="2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56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1" applyFont="1"/>
    <xf numFmtId="0" fontId="3" fillId="0" borderId="0" xfId="1" applyFont="1" applyAlignment="1">
      <alignment horizontal="left"/>
    </xf>
    <xf numFmtId="0" fontId="4" fillId="0" borderId="0" xfId="1" applyFont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5" fillId="0" borderId="4" xfId="1" applyFont="1" applyBorder="1" applyAlignment="1">
      <alignment horizontal="center"/>
    </xf>
    <xf numFmtId="0" fontId="1" fillId="0" borderId="5" xfId="1" applyBorder="1"/>
    <xf numFmtId="0" fontId="1" fillId="0" borderId="6" xfId="1" applyBorder="1"/>
    <xf numFmtId="0" fontId="3" fillId="0" borderId="7" xfId="1" applyFont="1" applyBorder="1"/>
    <xf numFmtId="14" fontId="6" fillId="0" borderId="7" xfId="1" applyNumberFormat="1" applyFont="1" applyBorder="1" applyAlignment="1">
      <alignment horizontal="center"/>
    </xf>
    <xf numFmtId="0" fontId="7" fillId="0" borderId="8" xfId="1" applyFont="1" applyBorder="1" applyAlignment="1">
      <alignment horizontal="center"/>
    </xf>
    <xf numFmtId="0" fontId="1" fillId="0" borderId="0" xfId="1" applyBorder="1"/>
    <xf numFmtId="0" fontId="1" fillId="0" borderId="3" xfId="1" applyBorder="1"/>
    <xf numFmtId="0" fontId="1" fillId="0" borderId="9" xfId="1" applyBorder="1"/>
    <xf numFmtId="44" fontId="0" fillId="0" borderId="9" xfId="0" applyNumberFormat="1" applyBorder="1"/>
    <xf numFmtId="0" fontId="1" fillId="0" borderId="2" xfId="1" applyFill="1" applyBorder="1"/>
    <xf numFmtId="44" fontId="1" fillId="0" borderId="1" xfId="1" applyNumberFormat="1" applyBorder="1"/>
    <xf numFmtId="44" fontId="1" fillId="0" borderId="1" xfId="1" applyNumberFormat="1" applyFill="1" applyBorder="1"/>
    <xf numFmtId="44" fontId="8" fillId="0" borderId="2" xfId="1" applyNumberFormat="1" applyFont="1" applyFill="1" applyBorder="1"/>
    <xf numFmtId="0" fontId="3" fillId="0" borderId="3" xfId="1" applyFont="1" applyBorder="1"/>
    <xf numFmtId="0" fontId="1" fillId="2" borderId="9" xfId="1" applyFill="1" applyBorder="1"/>
    <xf numFmtId="44" fontId="0" fillId="2" borderId="9" xfId="0" applyNumberFormat="1" applyFill="1" applyBorder="1"/>
    <xf numFmtId="0" fontId="1" fillId="2" borderId="2" xfId="1" applyFill="1" applyBorder="1"/>
    <xf numFmtId="44" fontId="3" fillId="2" borderId="1" xfId="1" applyNumberFormat="1" applyFont="1" applyFill="1" applyBorder="1"/>
    <xf numFmtId="44" fontId="6" fillId="2" borderId="2" xfId="1" applyNumberFormat="1" applyFont="1" applyFill="1" applyBorder="1"/>
    <xf numFmtId="44" fontId="1" fillId="0" borderId="0" xfId="1" applyNumberFormat="1" applyFont="1" applyFill="1" applyBorder="1"/>
    <xf numFmtId="0" fontId="1" fillId="0" borderId="9" xfId="1" applyFill="1" applyBorder="1"/>
    <xf numFmtId="44" fontId="0" fillId="0" borderId="9" xfId="0" applyNumberFormat="1" applyFill="1" applyBorder="1"/>
    <xf numFmtId="44" fontId="6" fillId="0" borderId="2" xfId="1" applyNumberFormat="1" applyFont="1" applyFill="1" applyBorder="1"/>
    <xf numFmtId="44" fontId="1" fillId="0" borderId="9" xfId="1" applyNumberFormat="1" applyFill="1" applyBorder="1"/>
    <xf numFmtId="44" fontId="1" fillId="0" borderId="0" xfId="1" applyNumberFormat="1"/>
    <xf numFmtId="44" fontId="9" fillId="0" borderId="2" xfId="1" applyNumberFormat="1" applyFont="1" applyFill="1" applyBorder="1"/>
    <xf numFmtId="0" fontId="1" fillId="0" borderId="10" xfId="1" applyBorder="1"/>
    <xf numFmtId="44" fontId="1" fillId="0" borderId="9" xfId="1" applyNumberFormat="1" applyFont="1" applyFill="1" applyBorder="1"/>
    <xf numFmtId="44" fontId="8" fillId="0" borderId="9" xfId="1" applyNumberFormat="1" applyFont="1" applyFill="1" applyBorder="1"/>
    <xf numFmtId="0" fontId="1" fillId="2" borderId="3" xfId="1" applyFill="1" applyBorder="1"/>
    <xf numFmtId="44" fontId="1" fillId="2" borderId="3" xfId="1" applyNumberFormat="1" applyFill="1" applyBorder="1"/>
    <xf numFmtId="0" fontId="1" fillId="2" borderId="1" xfId="1" applyFill="1" applyBorder="1"/>
    <xf numFmtId="0" fontId="1" fillId="0" borderId="1" xfId="1" applyBorder="1"/>
    <xf numFmtId="0" fontId="4" fillId="0" borderId="2" xfId="1" applyFont="1" applyBorder="1"/>
    <xf numFmtId="0" fontId="1" fillId="0" borderId="7" xfId="1" applyBorder="1"/>
    <xf numFmtId="0" fontId="1" fillId="0" borderId="8" xfId="1" applyBorder="1"/>
    <xf numFmtId="44" fontId="3" fillId="0" borderId="7" xfId="1" applyNumberFormat="1" applyFont="1" applyBorder="1"/>
    <xf numFmtId="44" fontId="3" fillId="0" borderId="8" xfId="1" applyNumberFormat="1" applyFont="1" applyBorder="1"/>
    <xf numFmtId="44" fontId="10" fillId="3" borderId="8" xfId="1" applyNumberFormat="1" applyFont="1" applyFill="1" applyBorder="1"/>
    <xf numFmtId="44" fontId="3" fillId="0" borderId="0" xfId="1" applyNumberFormat="1" applyFont="1" applyFill="1" applyBorder="1"/>
    <xf numFmtId="44" fontId="3" fillId="4" borderId="11" xfId="1" applyNumberFormat="1" applyFont="1" applyFill="1" applyBorder="1"/>
    <xf numFmtId="14" fontId="1" fillId="0" borderId="0" xfId="1" applyNumberFormat="1"/>
    <xf numFmtId="0" fontId="1" fillId="0" borderId="0" xfId="1" applyNumberFormat="1" applyFill="1"/>
    <xf numFmtId="0" fontId="11" fillId="0" borderId="0" xfId="1" applyFont="1"/>
    <xf numFmtId="8" fontId="1" fillId="0" borderId="0" xfId="1" applyNumberFormat="1" applyBorder="1" applyAlignment="1">
      <alignment horizontal="right"/>
    </xf>
    <xf numFmtId="0" fontId="1" fillId="0" borderId="0" xfId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3:L41"/>
  <sheetViews>
    <sheetView tabSelected="1" zoomScaleNormal="85" workbookViewId="0">
      <selection activeCell="E15" sqref="E15"/>
    </sheetView>
  </sheetViews>
  <sheetFormatPr defaultRowHeight="12.75" x14ac:dyDescent="0.2"/>
  <cols>
    <col min="1" max="3" width="9.140625" style="2"/>
    <col min="4" max="4" width="15.5703125" style="2" customWidth="1"/>
    <col min="5" max="5" width="13.5703125" style="2" customWidth="1"/>
    <col min="6" max="6" width="16.140625" style="2" customWidth="1"/>
    <col min="7" max="7" width="16.85546875" style="2" customWidth="1"/>
    <col min="8" max="8" width="15.42578125" style="2" customWidth="1"/>
    <col min="9" max="9" width="11.5703125" style="2" bestFit="1" customWidth="1"/>
    <col min="10" max="10" width="20.42578125" style="2" hidden="1" customWidth="1"/>
    <col min="11" max="11" width="0" style="2" hidden="1" customWidth="1"/>
    <col min="12" max="259" width="9.140625" style="2"/>
    <col min="260" max="260" width="15.5703125" style="2" customWidth="1"/>
    <col min="261" max="261" width="13.5703125" style="2" customWidth="1"/>
    <col min="262" max="262" width="16.140625" style="2" customWidth="1"/>
    <col min="263" max="263" width="16.85546875" style="2" customWidth="1"/>
    <col min="264" max="264" width="15.42578125" style="2" customWidth="1"/>
    <col min="265" max="265" width="11.5703125" style="2" bestFit="1" customWidth="1"/>
    <col min="266" max="267" width="0" style="2" hidden="1" customWidth="1"/>
    <col min="268" max="515" width="9.140625" style="2"/>
    <col min="516" max="516" width="15.5703125" style="2" customWidth="1"/>
    <col min="517" max="517" width="13.5703125" style="2" customWidth="1"/>
    <col min="518" max="518" width="16.140625" style="2" customWidth="1"/>
    <col min="519" max="519" width="16.85546875" style="2" customWidth="1"/>
    <col min="520" max="520" width="15.42578125" style="2" customWidth="1"/>
    <col min="521" max="521" width="11.5703125" style="2" bestFit="1" customWidth="1"/>
    <col min="522" max="523" width="0" style="2" hidden="1" customWidth="1"/>
    <col min="524" max="771" width="9.140625" style="2"/>
    <col min="772" max="772" width="15.5703125" style="2" customWidth="1"/>
    <col min="773" max="773" width="13.5703125" style="2" customWidth="1"/>
    <col min="774" max="774" width="16.140625" style="2" customWidth="1"/>
    <col min="775" max="775" width="16.85546875" style="2" customWidth="1"/>
    <col min="776" max="776" width="15.42578125" style="2" customWidth="1"/>
    <col min="777" max="777" width="11.5703125" style="2" bestFit="1" customWidth="1"/>
    <col min="778" max="779" width="0" style="2" hidden="1" customWidth="1"/>
    <col min="780" max="1027" width="9.140625" style="2"/>
    <col min="1028" max="1028" width="15.5703125" style="2" customWidth="1"/>
    <col min="1029" max="1029" width="13.5703125" style="2" customWidth="1"/>
    <col min="1030" max="1030" width="16.140625" style="2" customWidth="1"/>
    <col min="1031" max="1031" width="16.85546875" style="2" customWidth="1"/>
    <col min="1032" max="1032" width="15.42578125" style="2" customWidth="1"/>
    <col min="1033" max="1033" width="11.5703125" style="2" bestFit="1" customWidth="1"/>
    <col min="1034" max="1035" width="0" style="2" hidden="1" customWidth="1"/>
    <col min="1036" max="1283" width="9.140625" style="2"/>
    <col min="1284" max="1284" width="15.5703125" style="2" customWidth="1"/>
    <col min="1285" max="1285" width="13.5703125" style="2" customWidth="1"/>
    <col min="1286" max="1286" width="16.140625" style="2" customWidth="1"/>
    <col min="1287" max="1287" width="16.85546875" style="2" customWidth="1"/>
    <col min="1288" max="1288" width="15.42578125" style="2" customWidth="1"/>
    <col min="1289" max="1289" width="11.5703125" style="2" bestFit="1" customWidth="1"/>
    <col min="1290" max="1291" width="0" style="2" hidden="1" customWidth="1"/>
    <col min="1292" max="1539" width="9.140625" style="2"/>
    <col min="1540" max="1540" width="15.5703125" style="2" customWidth="1"/>
    <col min="1541" max="1541" width="13.5703125" style="2" customWidth="1"/>
    <col min="1542" max="1542" width="16.140625" style="2" customWidth="1"/>
    <col min="1543" max="1543" width="16.85546875" style="2" customWidth="1"/>
    <col min="1544" max="1544" width="15.42578125" style="2" customWidth="1"/>
    <col min="1545" max="1545" width="11.5703125" style="2" bestFit="1" customWidth="1"/>
    <col min="1546" max="1547" width="0" style="2" hidden="1" customWidth="1"/>
    <col min="1548" max="1795" width="9.140625" style="2"/>
    <col min="1796" max="1796" width="15.5703125" style="2" customWidth="1"/>
    <col min="1797" max="1797" width="13.5703125" style="2" customWidth="1"/>
    <col min="1798" max="1798" width="16.140625" style="2" customWidth="1"/>
    <col min="1799" max="1799" width="16.85546875" style="2" customWidth="1"/>
    <col min="1800" max="1800" width="15.42578125" style="2" customWidth="1"/>
    <col min="1801" max="1801" width="11.5703125" style="2" bestFit="1" customWidth="1"/>
    <col min="1802" max="1803" width="0" style="2" hidden="1" customWidth="1"/>
    <col min="1804" max="2051" width="9.140625" style="2"/>
    <col min="2052" max="2052" width="15.5703125" style="2" customWidth="1"/>
    <col min="2053" max="2053" width="13.5703125" style="2" customWidth="1"/>
    <col min="2054" max="2054" width="16.140625" style="2" customWidth="1"/>
    <col min="2055" max="2055" width="16.85546875" style="2" customWidth="1"/>
    <col min="2056" max="2056" width="15.42578125" style="2" customWidth="1"/>
    <col min="2057" max="2057" width="11.5703125" style="2" bestFit="1" customWidth="1"/>
    <col min="2058" max="2059" width="0" style="2" hidden="1" customWidth="1"/>
    <col min="2060" max="2307" width="9.140625" style="2"/>
    <col min="2308" max="2308" width="15.5703125" style="2" customWidth="1"/>
    <col min="2309" max="2309" width="13.5703125" style="2" customWidth="1"/>
    <col min="2310" max="2310" width="16.140625" style="2" customWidth="1"/>
    <col min="2311" max="2311" width="16.85546875" style="2" customWidth="1"/>
    <col min="2312" max="2312" width="15.42578125" style="2" customWidth="1"/>
    <col min="2313" max="2313" width="11.5703125" style="2" bestFit="1" customWidth="1"/>
    <col min="2314" max="2315" width="0" style="2" hidden="1" customWidth="1"/>
    <col min="2316" max="2563" width="9.140625" style="2"/>
    <col min="2564" max="2564" width="15.5703125" style="2" customWidth="1"/>
    <col min="2565" max="2565" width="13.5703125" style="2" customWidth="1"/>
    <col min="2566" max="2566" width="16.140625" style="2" customWidth="1"/>
    <col min="2567" max="2567" width="16.85546875" style="2" customWidth="1"/>
    <col min="2568" max="2568" width="15.42578125" style="2" customWidth="1"/>
    <col min="2569" max="2569" width="11.5703125" style="2" bestFit="1" customWidth="1"/>
    <col min="2570" max="2571" width="0" style="2" hidden="1" customWidth="1"/>
    <col min="2572" max="2819" width="9.140625" style="2"/>
    <col min="2820" max="2820" width="15.5703125" style="2" customWidth="1"/>
    <col min="2821" max="2821" width="13.5703125" style="2" customWidth="1"/>
    <col min="2822" max="2822" width="16.140625" style="2" customWidth="1"/>
    <col min="2823" max="2823" width="16.85546875" style="2" customWidth="1"/>
    <col min="2824" max="2824" width="15.42578125" style="2" customWidth="1"/>
    <col min="2825" max="2825" width="11.5703125" style="2" bestFit="1" customWidth="1"/>
    <col min="2826" max="2827" width="0" style="2" hidden="1" customWidth="1"/>
    <col min="2828" max="3075" width="9.140625" style="2"/>
    <col min="3076" max="3076" width="15.5703125" style="2" customWidth="1"/>
    <col min="3077" max="3077" width="13.5703125" style="2" customWidth="1"/>
    <col min="3078" max="3078" width="16.140625" style="2" customWidth="1"/>
    <col min="3079" max="3079" width="16.85546875" style="2" customWidth="1"/>
    <col min="3080" max="3080" width="15.42578125" style="2" customWidth="1"/>
    <col min="3081" max="3081" width="11.5703125" style="2" bestFit="1" customWidth="1"/>
    <col min="3082" max="3083" width="0" style="2" hidden="1" customWidth="1"/>
    <col min="3084" max="3331" width="9.140625" style="2"/>
    <col min="3332" max="3332" width="15.5703125" style="2" customWidth="1"/>
    <col min="3333" max="3333" width="13.5703125" style="2" customWidth="1"/>
    <col min="3334" max="3334" width="16.140625" style="2" customWidth="1"/>
    <col min="3335" max="3335" width="16.85546875" style="2" customWidth="1"/>
    <col min="3336" max="3336" width="15.42578125" style="2" customWidth="1"/>
    <col min="3337" max="3337" width="11.5703125" style="2" bestFit="1" customWidth="1"/>
    <col min="3338" max="3339" width="0" style="2" hidden="1" customWidth="1"/>
    <col min="3340" max="3587" width="9.140625" style="2"/>
    <col min="3588" max="3588" width="15.5703125" style="2" customWidth="1"/>
    <col min="3589" max="3589" width="13.5703125" style="2" customWidth="1"/>
    <col min="3590" max="3590" width="16.140625" style="2" customWidth="1"/>
    <col min="3591" max="3591" width="16.85546875" style="2" customWidth="1"/>
    <col min="3592" max="3592" width="15.42578125" style="2" customWidth="1"/>
    <col min="3593" max="3593" width="11.5703125" style="2" bestFit="1" customWidth="1"/>
    <col min="3594" max="3595" width="0" style="2" hidden="1" customWidth="1"/>
    <col min="3596" max="3843" width="9.140625" style="2"/>
    <col min="3844" max="3844" width="15.5703125" style="2" customWidth="1"/>
    <col min="3845" max="3845" width="13.5703125" style="2" customWidth="1"/>
    <col min="3846" max="3846" width="16.140625" style="2" customWidth="1"/>
    <col min="3847" max="3847" width="16.85546875" style="2" customWidth="1"/>
    <col min="3848" max="3848" width="15.42578125" style="2" customWidth="1"/>
    <col min="3849" max="3849" width="11.5703125" style="2" bestFit="1" customWidth="1"/>
    <col min="3850" max="3851" width="0" style="2" hidden="1" customWidth="1"/>
    <col min="3852" max="4099" width="9.140625" style="2"/>
    <col min="4100" max="4100" width="15.5703125" style="2" customWidth="1"/>
    <col min="4101" max="4101" width="13.5703125" style="2" customWidth="1"/>
    <col min="4102" max="4102" width="16.140625" style="2" customWidth="1"/>
    <col min="4103" max="4103" width="16.85546875" style="2" customWidth="1"/>
    <col min="4104" max="4104" width="15.42578125" style="2" customWidth="1"/>
    <col min="4105" max="4105" width="11.5703125" style="2" bestFit="1" customWidth="1"/>
    <col min="4106" max="4107" width="0" style="2" hidden="1" customWidth="1"/>
    <col min="4108" max="4355" width="9.140625" style="2"/>
    <col min="4356" max="4356" width="15.5703125" style="2" customWidth="1"/>
    <col min="4357" max="4357" width="13.5703125" style="2" customWidth="1"/>
    <col min="4358" max="4358" width="16.140625" style="2" customWidth="1"/>
    <col min="4359" max="4359" width="16.85546875" style="2" customWidth="1"/>
    <col min="4360" max="4360" width="15.42578125" style="2" customWidth="1"/>
    <col min="4361" max="4361" width="11.5703125" style="2" bestFit="1" customWidth="1"/>
    <col min="4362" max="4363" width="0" style="2" hidden="1" customWidth="1"/>
    <col min="4364" max="4611" width="9.140625" style="2"/>
    <col min="4612" max="4612" width="15.5703125" style="2" customWidth="1"/>
    <col min="4613" max="4613" width="13.5703125" style="2" customWidth="1"/>
    <col min="4614" max="4614" width="16.140625" style="2" customWidth="1"/>
    <col min="4615" max="4615" width="16.85546875" style="2" customWidth="1"/>
    <col min="4616" max="4616" width="15.42578125" style="2" customWidth="1"/>
    <col min="4617" max="4617" width="11.5703125" style="2" bestFit="1" customWidth="1"/>
    <col min="4618" max="4619" width="0" style="2" hidden="1" customWidth="1"/>
    <col min="4620" max="4867" width="9.140625" style="2"/>
    <col min="4868" max="4868" width="15.5703125" style="2" customWidth="1"/>
    <col min="4869" max="4869" width="13.5703125" style="2" customWidth="1"/>
    <col min="4870" max="4870" width="16.140625" style="2" customWidth="1"/>
    <col min="4871" max="4871" width="16.85546875" style="2" customWidth="1"/>
    <col min="4872" max="4872" width="15.42578125" style="2" customWidth="1"/>
    <col min="4873" max="4873" width="11.5703125" style="2" bestFit="1" customWidth="1"/>
    <col min="4874" max="4875" width="0" style="2" hidden="1" customWidth="1"/>
    <col min="4876" max="5123" width="9.140625" style="2"/>
    <col min="5124" max="5124" width="15.5703125" style="2" customWidth="1"/>
    <col min="5125" max="5125" width="13.5703125" style="2" customWidth="1"/>
    <col min="5126" max="5126" width="16.140625" style="2" customWidth="1"/>
    <col min="5127" max="5127" width="16.85546875" style="2" customWidth="1"/>
    <col min="5128" max="5128" width="15.42578125" style="2" customWidth="1"/>
    <col min="5129" max="5129" width="11.5703125" style="2" bestFit="1" customWidth="1"/>
    <col min="5130" max="5131" width="0" style="2" hidden="1" customWidth="1"/>
    <col min="5132" max="5379" width="9.140625" style="2"/>
    <col min="5380" max="5380" width="15.5703125" style="2" customWidth="1"/>
    <col min="5381" max="5381" width="13.5703125" style="2" customWidth="1"/>
    <col min="5382" max="5382" width="16.140625" style="2" customWidth="1"/>
    <col min="5383" max="5383" width="16.85546875" style="2" customWidth="1"/>
    <col min="5384" max="5384" width="15.42578125" style="2" customWidth="1"/>
    <col min="5385" max="5385" width="11.5703125" style="2" bestFit="1" customWidth="1"/>
    <col min="5386" max="5387" width="0" style="2" hidden="1" customWidth="1"/>
    <col min="5388" max="5635" width="9.140625" style="2"/>
    <col min="5636" max="5636" width="15.5703125" style="2" customWidth="1"/>
    <col min="5637" max="5637" width="13.5703125" style="2" customWidth="1"/>
    <col min="5638" max="5638" width="16.140625" style="2" customWidth="1"/>
    <col min="5639" max="5639" width="16.85546875" style="2" customWidth="1"/>
    <col min="5640" max="5640" width="15.42578125" style="2" customWidth="1"/>
    <col min="5641" max="5641" width="11.5703125" style="2" bestFit="1" customWidth="1"/>
    <col min="5642" max="5643" width="0" style="2" hidden="1" customWidth="1"/>
    <col min="5644" max="5891" width="9.140625" style="2"/>
    <col min="5892" max="5892" width="15.5703125" style="2" customWidth="1"/>
    <col min="5893" max="5893" width="13.5703125" style="2" customWidth="1"/>
    <col min="5894" max="5894" width="16.140625" style="2" customWidth="1"/>
    <col min="5895" max="5895" width="16.85546875" style="2" customWidth="1"/>
    <col min="5896" max="5896" width="15.42578125" style="2" customWidth="1"/>
    <col min="5897" max="5897" width="11.5703125" style="2" bestFit="1" customWidth="1"/>
    <col min="5898" max="5899" width="0" style="2" hidden="1" customWidth="1"/>
    <col min="5900" max="6147" width="9.140625" style="2"/>
    <col min="6148" max="6148" width="15.5703125" style="2" customWidth="1"/>
    <col min="6149" max="6149" width="13.5703125" style="2" customWidth="1"/>
    <col min="6150" max="6150" width="16.140625" style="2" customWidth="1"/>
    <col min="6151" max="6151" width="16.85546875" style="2" customWidth="1"/>
    <col min="6152" max="6152" width="15.42578125" style="2" customWidth="1"/>
    <col min="6153" max="6153" width="11.5703125" style="2" bestFit="1" customWidth="1"/>
    <col min="6154" max="6155" width="0" style="2" hidden="1" customWidth="1"/>
    <col min="6156" max="6403" width="9.140625" style="2"/>
    <col min="6404" max="6404" width="15.5703125" style="2" customWidth="1"/>
    <col min="6405" max="6405" width="13.5703125" style="2" customWidth="1"/>
    <col min="6406" max="6406" width="16.140625" style="2" customWidth="1"/>
    <col min="6407" max="6407" width="16.85546875" style="2" customWidth="1"/>
    <col min="6408" max="6408" width="15.42578125" style="2" customWidth="1"/>
    <col min="6409" max="6409" width="11.5703125" style="2" bestFit="1" customWidth="1"/>
    <col min="6410" max="6411" width="0" style="2" hidden="1" customWidth="1"/>
    <col min="6412" max="6659" width="9.140625" style="2"/>
    <col min="6660" max="6660" width="15.5703125" style="2" customWidth="1"/>
    <col min="6661" max="6661" width="13.5703125" style="2" customWidth="1"/>
    <col min="6662" max="6662" width="16.140625" style="2" customWidth="1"/>
    <col min="6663" max="6663" width="16.85546875" style="2" customWidth="1"/>
    <col min="6664" max="6664" width="15.42578125" style="2" customWidth="1"/>
    <col min="6665" max="6665" width="11.5703125" style="2" bestFit="1" customWidth="1"/>
    <col min="6666" max="6667" width="0" style="2" hidden="1" customWidth="1"/>
    <col min="6668" max="6915" width="9.140625" style="2"/>
    <col min="6916" max="6916" width="15.5703125" style="2" customWidth="1"/>
    <col min="6917" max="6917" width="13.5703125" style="2" customWidth="1"/>
    <col min="6918" max="6918" width="16.140625" style="2" customWidth="1"/>
    <col min="6919" max="6919" width="16.85546875" style="2" customWidth="1"/>
    <col min="6920" max="6920" width="15.42578125" style="2" customWidth="1"/>
    <col min="6921" max="6921" width="11.5703125" style="2" bestFit="1" customWidth="1"/>
    <col min="6922" max="6923" width="0" style="2" hidden="1" customWidth="1"/>
    <col min="6924" max="7171" width="9.140625" style="2"/>
    <col min="7172" max="7172" width="15.5703125" style="2" customWidth="1"/>
    <col min="7173" max="7173" width="13.5703125" style="2" customWidth="1"/>
    <col min="7174" max="7174" width="16.140625" style="2" customWidth="1"/>
    <col min="7175" max="7175" width="16.85546875" style="2" customWidth="1"/>
    <col min="7176" max="7176" width="15.42578125" style="2" customWidth="1"/>
    <col min="7177" max="7177" width="11.5703125" style="2" bestFit="1" customWidth="1"/>
    <col min="7178" max="7179" width="0" style="2" hidden="1" customWidth="1"/>
    <col min="7180" max="7427" width="9.140625" style="2"/>
    <col min="7428" max="7428" width="15.5703125" style="2" customWidth="1"/>
    <col min="7429" max="7429" width="13.5703125" style="2" customWidth="1"/>
    <col min="7430" max="7430" width="16.140625" style="2" customWidth="1"/>
    <col min="7431" max="7431" width="16.85546875" style="2" customWidth="1"/>
    <col min="7432" max="7432" width="15.42578125" style="2" customWidth="1"/>
    <col min="7433" max="7433" width="11.5703125" style="2" bestFit="1" customWidth="1"/>
    <col min="7434" max="7435" width="0" style="2" hidden="1" customWidth="1"/>
    <col min="7436" max="7683" width="9.140625" style="2"/>
    <col min="7684" max="7684" width="15.5703125" style="2" customWidth="1"/>
    <col min="7685" max="7685" width="13.5703125" style="2" customWidth="1"/>
    <col min="7686" max="7686" width="16.140625" style="2" customWidth="1"/>
    <col min="7687" max="7687" width="16.85546875" style="2" customWidth="1"/>
    <col min="7688" max="7688" width="15.42578125" style="2" customWidth="1"/>
    <col min="7689" max="7689" width="11.5703125" style="2" bestFit="1" customWidth="1"/>
    <col min="7690" max="7691" width="0" style="2" hidden="1" customWidth="1"/>
    <col min="7692" max="7939" width="9.140625" style="2"/>
    <col min="7940" max="7940" width="15.5703125" style="2" customWidth="1"/>
    <col min="7941" max="7941" width="13.5703125" style="2" customWidth="1"/>
    <col min="7942" max="7942" width="16.140625" style="2" customWidth="1"/>
    <col min="7943" max="7943" width="16.85546875" style="2" customWidth="1"/>
    <col min="7944" max="7944" width="15.42578125" style="2" customWidth="1"/>
    <col min="7945" max="7945" width="11.5703125" style="2" bestFit="1" customWidth="1"/>
    <col min="7946" max="7947" width="0" style="2" hidden="1" customWidth="1"/>
    <col min="7948" max="8195" width="9.140625" style="2"/>
    <col min="8196" max="8196" width="15.5703125" style="2" customWidth="1"/>
    <col min="8197" max="8197" width="13.5703125" style="2" customWidth="1"/>
    <col min="8198" max="8198" width="16.140625" style="2" customWidth="1"/>
    <col min="8199" max="8199" width="16.85546875" style="2" customWidth="1"/>
    <col min="8200" max="8200" width="15.42578125" style="2" customWidth="1"/>
    <col min="8201" max="8201" width="11.5703125" style="2" bestFit="1" customWidth="1"/>
    <col min="8202" max="8203" width="0" style="2" hidden="1" customWidth="1"/>
    <col min="8204" max="8451" width="9.140625" style="2"/>
    <col min="8452" max="8452" width="15.5703125" style="2" customWidth="1"/>
    <col min="8453" max="8453" width="13.5703125" style="2" customWidth="1"/>
    <col min="8454" max="8454" width="16.140625" style="2" customWidth="1"/>
    <col min="8455" max="8455" width="16.85546875" style="2" customWidth="1"/>
    <col min="8456" max="8456" width="15.42578125" style="2" customWidth="1"/>
    <col min="8457" max="8457" width="11.5703125" style="2" bestFit="1" customWidth="1"/>
    <col min="8458" max="8459" width="0" style="2" hidden="1" customWidth="1"/>
    <col min="8460" max="8707" width="9.140625" style="2"/>
    <col min="8708" max="8708" width="15.5703125" style="2" customWidth="1"/>
    <col min="8709" max="8709" width="13.5703125" style="2" customWidth="1"/>
    <col min="8710" max="8710" width="16.140625" style="2" customWidth="1"/>
    <col min="8711" max="8711" width="16.85546875" style="2" customWidth="1"/>
    <col min="8712" max="8712" width="15.42578125" style="2" customWidth="1"/>
    <col min="8713" max="8713" width="11.5703125" style="2" bestFit="1" customWidth="1"/>
    <col min="8714" max="8715" width="0" style="2" hidden="1" customWidth="1"/>
    <col min="8716" max="8963" width="9.140625" style="2"/>
    <col min="8964" max="8964" width="15.5703125" style="2" customWidth="1"/>
    <col min="8965" max="8965" width="13.5703125" style="2" customWidth="1"/>
    <col min="8966" max="8966" width="16.140625" style="2" customWidth="1"/>
    <col min="8967" max="8967" width="16.85546875" style="2" customWidth="1"/>
    <col min="8968" max="8968" width="15.42578125" style="2" customWidth="1"/>
    <col min="8969" max="8969" width="11.5703125" style="2" bestFit="1" customWidth="1"/>
    <col min="8970" max="8971" width="0" style="2" hidden="1" customWidth="1"/>
    <col min="8972" max="9219" width="9.140625" style="2"/>
    <col min="9220" max="9220" width="15.5703125" style="2" customWidth="1"/>
    <col min="9221" max="9221" width="13.5703125" style="2" customWidth="1"/>
    <col min="9222" max="9222" width="16.140625" style="2" customWidth="1"/>
    <col min="9223" max="9223" width="16.85546875" style="2" customWidth="1"/>
    <col min="9224" max="9224" width="15.42578125" style="2" customWidth="1"/>
    <col min="9225" max="9225" width="11.5703125" style="2" bestFit="1" customWidth="1"/>
    <col min="9226" max="9227" width="0" style="2" hidden="1" customWidth="1"/>
    <col min="9228" max="9475" width="9.140625" style="2"/>
    <col min="9476" max="9476" width="15.5703125" style="2" customWidth="1"/>
    <col min="9477" max="9477" width="13.5703125" style="2" customWidth="1"/>
    <col min="9478" max="9478" width="16.140625" style="2" customWidth="1"/>
    <col min="9479" max="9479" width="16.85546875" style="2" customWidth="1"/>
    <col min="9480" max="9480" width="15.42578125" style="2" customWidth="1"/>
    <col min="9481" max="9481" width="11.5703125" style="2" bestFit="1" customWidth="1"/>
    <col min="9482" max="9483" width="0" style="2" hidden="1" customWidth="1"/>
    <col min="9484" max="9731" width="9.140625" style="2"/>
    <col min="9732" max="9732" width="15.5703125" style="2" customWidth="1"/>
    <col min="9733" max="9733" width="13.5703125" style="2" customWidth="1"/>
    <col min="9734" max="9734" width="16.140625" style="2" customWidth="1"/>
    <col min="9735" max="9735" width="16.85546875" style="2" customWidth="1"/>
    <col min="9736" max="9736" width="15.42578125" style="2" customWidth="1"/>
    <col min="9737" max="9737" width="11.5703125" style="2" bestFit="1" customWidth="1"/>
    <col min="9738" max="9739" width="0" style="2" hidden="1" customWidth="1"/>
    <col min="9740" max="9987" width="9.140625" style="2"/>
    <col min="9988" max="9988" width="15.5703125" style="2" customWidth="1"/>
    <col min="9989" max="9989" width="13.5703125" style="2" customWidth="1"/>
    <col min="9990" max="9990" width="16.140625" style="2" customWidth="1"/>
    <col min="9991" max="9991" width="16.85546875" style="2" customWidth="1"/>
    <col min="9992" max="9992" width="15.42578125" style="2" customWidth="1"/>
    <col min="9993" max="9993" width="11.5703125" style="2" bestFit="1" customWidth="1"/>
    <col min="9994" max="9995" width="0" style="2" hidden="1" customWidth="1"/>
    <col min="9996" max="10243" width="9.140625" style="2"/>
    <col min="10244" max="10244" width="15.5703125" style="2" customWidth="1"/>
    <col min="10245" max="10245" width="13.5703125" style="2" customWidth="1"/>
    <col min="10246" max="10246" width="16.140625" style="2" customWidth="1"/>
    <col min="10247" max="10247" width="16.85546875" style="2" customWidth="1"/>
    <col min="10248" max="10248" width="15.42578125" style="2" customWidth="1"/>
    <col min="10249" max="10249" width="11.5703125" style="2" bestFit="1" customWidth="1"/>
    <col min="10250" max="10251" width="0" style="2" hidden="1" customWidth="1"/>
    <col min="10252" max="10499" width="9.140625" style="2"/>
    <col min="10500" max="10500" width="15.5703125" style="2" customWidth="1"/>
    <col min="10501" max="10501" width="13.5703125" style="2" customWidth="1"/>
    <col min="10502" max="10502" width="16.140625" style="2" customWidth="1"/>
    <col min="10503" max="10503" width="16.85546875" style="2" customWidth="1"/>
    <col min="10504" max="10504" width="15.42578125" style="2" customWidth="1"/>
    <col min="10505" max="10505" width="11.5703125" style="2" bestFit="1" customWidth="1"/>
    <col min="10506" max="10507" width="0" style="2" hidden="1" customWidth="1"/>
    <col min="10508" max="10755" width="9.140625" style="2"/>
    <col min="10756" max="10756" width="15.5703125" style="2" customWidth="1"/>
    <col min="10757" max="10757" width="13.5703125" style="2" customWidth="1"/>
    <col min="10758" max="10758" width="16.140625" style="2" customWidth="1"/>
    <col min="10759" max="10759" width="16.85546875" style="2" customWidth="1"/>
    <col min="10760" max="10760" width="15.42578125" style="2" customWidth="1"/>
    <col min="10761" max="10761" width="11.5703125" style="2" bestFit="1" customWidth="1"/>
    <col min="10762" max="10763" width="0" style="2" hidden="1" customWidth="1"/>
    <col min="10764" max="11011" width="9.140625" style="2"/>
    <col min="11012" max="11012" width="15.5703125" style="2" customWidth="1"/>
    <col min="11013" max="11013" width="13.5703125" style="2" customWidth="1"/>
    <col min="11014" max="11014" width="16.140625" style="2" customWidth="1"/>
    <col min="11015" max="11015" width="16.85546875" style="2" customWidth="1"/>
    <col min="11016" max="11016" width="15.42578125" style="2" customWidth="1"/>
    <col min="11017" max="11017" width="11.5703125" style="2" bestFit="1" customWidth="1"/>
    <col min="11018" max="11019" width="0" style="2" hidden="1" customWidth="1"/>
    <col min="11020" max="11267" width="9.140625" style="2"/>
    <col min="11268" max="11268" width="15.5703125" style="2" customWidth="1"/>
    <col min="11269" max="11269" width="13.5703125" style="2" customWidth="1"/>
    <col min="11270" max="11270" width="16.140625" style="2" customWidth="1"/>
    <col min="11271" max="11271" width="16.85546875" style="2" customWidth="1"/>
    <col min="11272" max="11272" width="15.42578125" style="2" customWidth="1"/>
    <col min="11273" max="11273" width="11.5703125" style="2" bestFit="1" customWidth="1"/>
    <col min="11274" max="11275" width="0" style="2" hidden="1" customWidth="1"/>
    <col min="11276" max="11523" width="9.140625" style="2"/>
    <col min="11524" max="11524" width="15.5703125" style="2" customWidth="1"/>
    <col min="11525" max="11525" width="13.5703125" style="2" customWidth="1"/>
    <col min="11526" max="11526" width="16.140625" style="2" customWidth="1"/>
    <col min="11527" max="11527" width="16.85546875" style="2" customWidth="1"/>
    <col min="11528" max="11528" width="15.42578125" style="2" customWidth="1"/>
    <col min="11529" max="11529" width="11.5703125" style="2" bestFit="1" customWidth="1"/>
    <col min="11530" max="11531" width="0" style="2" hidden="1" customWidth="1"/>
    <col min="11532" max="11779" width="9.140625" style="2"/>
    <col min="11780" max="11780" width="15.5703125" style="2" customWidth="1"/>
    <col min="11781" max="11781" width="13.5703125" style="2" customWidth="1"/>
    <col min="11782" max="11782" width="16.140625" style="2" customWidth="1"/>
    <col min="11783" max="11783" width="16.85546875" style="2" customWidth="1"/>
    <col min="11784" max="11784" width="15.42578125" style="2" customWidth="1"/>
    <col min="11785" max="11785" width="11.5703125" style="2" bestFit="1" customWidth="1"/>
    <col min="11786" max="11787" width="0" style="2" hidden="1" customWidth="1"/>
    <col min="11788" max="12035" width="9.140625" style="2"/>
    <col min="12036" max="12036" width="15.5703125" style="2" customWidth="1"/>
    <col min="12037" max="12037" width="13.5703125" style="2" customWidth="1"/>
    <col min="12038" max="12038" width="16.140625" style="2" customWidth="1"/>
    <col min="12039" max="12039" width="16.85546875" style="2" customWidth="1"/>
    <col min="12040" max="12040" width="15.42578125" style="2" customWidth="1"/>
    <col min="12041" max="12041" width="11.5703125" style="2" bestFit="1" customWidth="1"/>
    <col min="12042" max="12043" width="0" style="2" hidden="1" customWidth="1"/>
    <col min="12044" max="12291" width="9.140625" style="2"/>
    <col min="12292" max="12292" width="15.5703125" style="2" customWidth="1"/>
    <col min="12293" max="12293" width="13.5703125" style="2" customWidth="1"/>
    <col min="12294" max="12294" width="16.140625" style="2" customWidth="1"/>
    <col min="12295" max="12295" width="16.85546875" style="2" customWidth="1"/>
    <col min="12296" max="12296" width="15.42578125" style="2" customWidth="1"/>
    <col min="12297" max="12297" width="11.5703125" style="2" bestFit="1" customWidth="1"/>
    <col min="12298" max="12299" width="0" style="2" hidden="1" customWidth="1"/>
    <col min="12300" max="12547" width="9.140625" style="2"/>
    <col min="12548" max="12548" width="15.5703125" style="2" customWidth="1"/>
    <col min="12549" max="12549" width="13.5703125" style="2" customWidth="1"/>
    <col min="12550" max="12550" width="16.140625" style="2" customWidth="1"/>
    <col min="12551" max="12551" width="16.85546875" style="2" customWidth="1"/>
    <col min="12552" max="12552" width="15.42578125" style="2" customWidth="1"/>
    <col min="12553" max="12553" width="11.5703125" style="2" bestFit="1" customWidth="1"/>
    <col min="12554" max="12555" width="0" style="2" hidden="1" customWidth="1"/>
    <col min="12556" max="12803" width="9.140625" style="2"/>
    <col min="12804" max="12804" width="15.5703125" style="2" customWidth="1"/>
    <col min="12805" max="12805" width="13.5703125" style="2" customWidth="1"/>
    <col min="12806" max="12806" width="16.140625" style="2" customWidth="1"/>
    <col min="12807" max="12807" width="16.85546875" style="2" customWidth="1"/>
    <col min="12808" max="12808" width="15.42578125" style="2" customWidth="1"/>
    <col min="12809" max="12809" width="11.5703125" style="2" bestFit="1" customWidth="1"/>
    <col min="12810" max="12811" width="0" style="2" hidden="1" customWidth="1"/>
    <col min="12812" max="13059" width="9.140625" style="2"/>
    <col min="13060" max="13060" width="15.5703125" style="2" customWidth="1"/>
    <col min="13061" max="13061" width="13.5703125" style="2" customWidth="1"/>
    <col min="13062" max="13062" width="16.140625" style="2" customWidth="1"/>
    <col min="13063" max="13063" width="16.85546875" style="2" customWidth="1"/>
    <col min="13064" max="13064" width="15.42578125" style="2" customWidth="1"/>
    <col min="13065" max="13065" width="11.5703125" style="2" bestFit="1" customWidth="1"/>
    <col min="13066" max="13067" width="0" style="2" hidden="1" customWidth="1"/>
    <col min="13068" max="13315" width="9.140625" style="2"/>
    <col min="13316" max="13316" width="15.5703125" style="2" customWidth="1"/>
    <col min="13317" max="13317" width="13.5703125" style="2" customWidth="1"/>
    <col min="13318" max="13318" width="16.140625" style="2" customWidth="1"/>
    <col min="13319" max="13319" width="16.85546875" style="2" customWidth="1"/>
    <col min="13320" max="13320" width="15.42578125" style="2" customWidth="1"/>
    <col min="13321" max="13321" width="11.5703125" style="2" bestFit="1" customWidth="1"/>
    <col min="13322" max="13323" width="0" style="2" hidden="1" customWidth="1"/>
    <col min="13324" max="13571" width="9.140625" style="2"/>
    <col min="13572" max="13572" width="15.5703125" style="2" customWidth="1"/>
    <col min="13573" max="13573" width="13.5703125" style="2" customWidth="1"/>
    <col min="13574" max="13574" width="16.140625" style="2" customWidth="1"/>
    <col min="13575" max="13575" width="16.85546875" style="2" customWidth="1"/>
    <col min="13576" max="13576" width="15.42578125" style="2" customWidth="1"/>
    <col min="13577" max="13577" width="11.5703125" style="2" bestFit="1" customWidth="1"/>
    <col min="13578" max="13579" width="0" style="2" hidden="1" customWidth="1"/>
    <col min="13580" max="13827" width="9.140625" style="2"/>
    <col min="13828" max="13828" width="15.5703125" style="2" customWidth="1"/>
    <col min="13829" max="13829" width="13.5703125" style="2" customWidth="1"/>
    <col min="13830" max="13830" width="16.140625" style="2" customWidth="1"/>
    <col min="13831" max="13831" width="16.85546875" style="2" customWidth="1"/>
    <col min="13832" max="13832" width="15.42578125" style="2" customWidth="1"/>
    <col min="13833" max="13833" width="11.5703125" style="2" bestFit="1" customWidth="1"/>
    <col min="13834" max="13835" width="0" style="2" hidden="1" customWidth="1"/>
    <col min="13836" max="14083" width="9.140625" style="2"/>
    <col min="14084" max="14084" width="15.5703125" style="2" customWidth="1"/>
    <col min="14085" max="14085" width="13.5703125" style="2" customWidth="1"/>
    <col min="14086" max="14086" width="16.140625" style="2" customWidth="1"/>
    <col min="14087" max="14087" width="16.85546875" style="2" customWidth="1"/>
    <col min="14088" max="14088" width="15.42578125" style="2" customWidth="1"/>
    <col min="14089" max="14089" width="11.5703125" style="2" bestFit="1" customWidth="1"/>
    <col min="14090" max="14091" width="0" style="2" hidden="1" customWidth="1"/>
    <col min="14092" max="14339" width="9.140625" style="2"/>
    <col min="14340" max="14340" width="15.5703125" style="2" customWidth="1"/>
    <col min="14341" max="14341" width="13.5703125" style="2" customWidth="1"/>
    <col min="14342" max="14342" width="16.140625" style="2" customWidth="1"/>
    <col min="14343" max="14343" width="16.85546875" style="2" customWidth="1"/>
    <col min="14344" max="14344" width="15.42578125" style="2" customWidth="1"/>
    <col min="14345" max="14345" width="11.5703125" style="2" bestFit="1" customWidth="1"/>
    <col min="14346" max="14347" width="0" style="2" hidden="1" customWidth="1"/>
    <col min="14348" max="14595" width="9.140625" style="2"/>
    <col min="14596" max="14596" width="15.5703125" style="2" customWidth="1"/>
    <col min="14597" max="14597" width="13.5703125" style="2" customWidth="1"/>
    <col min="14598" max="14598" width="16.140625" style="2" customWidth="1"/>
    <col min="14599" max="14599" width="16.85546875" style="2" customWidth="1"/>
    <col min="14600" max="14600" width="15.42578125" style="2" customWidth="1"/>
    <col min="14601" max="14601" width="11.5703125" style="2" bestFit="1" customWidth="1"/>
    <col min="14602" max="14603" width="0" style="2" hidden="1" customWidth="1"/>
    <col min="14604" max="14851" width="9.140625" style="2"/>
    <col min="14852" max="14852" width="15.5703125" style="2" customWidth="1"/>
    <col min="14853" max="14853" width="13.5703125" style="2" customWidth="1"/>
    <col min="14854" max="14854" width="16.140625" style="2" customWidth="1"/>
    <col min="14855" max="14855" width="16.85546875" style="2" customWidth="1"/>
    <col min="14856" max="14856" width="15.42578125" style="2" customWidth="1"/>
    <col min="14857" max="14857" width="11.5703125" style="2" bestFit="1" customWidth="1"/>
    <col min="14858" max="14859" width="0" style="2" hidden="1" customWidth="1"/>
    <col min="14860" max="15107" width="9.140625" style="2"/>
    <col min="15108" max="15108" width="15.5703125" style="2" customWidth="1"/>
    <col min="15109" max="15109" width="13.5703125" style="2" customWidth="1"/>
    <col min="15110" max="15110" width="16.140625" style="2" customWidth="1"/>
    <col min="15111" max="15111" width="16.85546875" style="2" customWidth="1"/>
    <col min="15112" max="15112" width="15.42578125" style="2" customWidth="1"/>
    <col min="15113" max="15113" width="11.5703125" style="2" bestFit="1" customWidth="1"/>
    <col min="15114" max="15115" width="0" style="2" hidden="1" customWidth="1"/>
    <col min="15116" max="15363" width="9.140625" style="2"/>
    <col min="15364" max="15364" width="15.5703125" style="2" customWidth="1"/>
    <col min="15365" max="15365" width="13.5703125" style="2" customWidth="1"/>
    <col min="15366" max="15366" width="16.140625" style="2" customWidth="1"/>
    <col min="15367" max="15367" width="16.85546875" style="2" customWidth="1"/>
    <col min="15368" max="15368" width="15.42578125" style="2" customWidth="1"/>
    <col min="15369" max="15369" width="11.5703125" style="2" bestFit="1" customWidth="1"/>
    <col min="15370" max="15371" width="0" style="2" hidden="1" customWidth="1"/>
    <col min="15372" max="15619" width="9.140625" style="2"/>
    <col min="15620" max="15620" width="15.5703125" style="2" customWidth="1"/>
    <col min="15621" max="15621" width="13.5703125" style="2" customWidth="1"/>
    <col min="15622" max="15622" width="16.140625" style="2" customWidth="1"/>
    <col min="15623" max="15623" width="16.85546875" style="2" customWidth="1"/>
    <col min="15624" max="15624" width="15.42578125" style="2" customWidth="1"/>
    <col min="15625" max="15625" width="11.5703125" style="2" bestFit="1" customWidth="1"/>
    <col min="15626" max="15627" width="0" style="2" hidden="1" customWidth="1"/>
    <col min="15628" max="15875" width="9.140625" style="2"/>
    <col min="15876" max="15876" width="15.5703125" style="2" customWidth="1"/>
    <col min="15877" max="15877" width="13.5703125" style="2" customWidth="1"/>
    <col min="15878" max="15878" width="16.140625" style="2" customWidth="1"/>
    <col min="15879" max="15879" width="16.85546875" style="2" customWidth="1"/>
    <col min="15880" max="15880" width="15.42578125" style="2" customWidth="1"/>
    <col min="15881" max="15881" width="11.5703125" style="2" bestFit="1" customWidth="1"/>
    <col min="15882" max="15883" width="0" style="2" hidden="1" customWidth="1"/>
    <col min="15884" max="16131" width="9.140625" style="2"/>
    <col min="16132" max="16132" width="15.5703125" style="2" customWidth="1"/>
    <col min="16133" max="16133" width="13.5703125" style="2" customWidth="1"/>
    <col min="16134" max="16134" width="16.140625" style="2" customWidth="1"/>
    <col min="16135" max="16135" width="16.85546875" style="2" customWidth="1"/>
    <col min="16136" max="16136" width="15.42578125" style="2" customWidth="1"/>
    <col min="16137" max="16137" width="11.5703125" style="2" bestFit="1" customWidth="1"/>
    <col min="16138" max="16139" width="0" style="2" hidden="1" customWidth="1"/>
    <col min="16140" max="16384" width="9.140625" style="2"/>
  </cols>
  <sheetData>
    <row r="3" spans="1:10" x14ac:dyDescent="0.2">
      <c r="A3" s="1" t="s">
        <v>0</v>
      </c>
    </row>
    <row r="4" spans="1:10" x14ac:dyDescent="0.2">
      <c r="A4" s="3" t="s">
        <v>1</v>
      </c>
    </row>
    <row r="5" spans="1:10" x14ac:dyDescent="0.2">
      <c r="B5" s="4" t="s">
        <v>2</v>
      </c>
      <c r="C5" s="4"/>
      <c r="D5" s="4"/>
      <c r="E5" s="4"/>
      <c r="F5" s="4"/>
      <c r="G5" s="3"/>
    </row>
    <row r="6" spans="1:10" x14ac:dyDescent="0.2">
      <c r="B6" s="5"/>
    </row>
    <row r="7" spans="1:10" x14ac:dyDescent="0.2">
      <c r="D7" s="6" t="s">
        <v>3</v>
      </c>
      <c r="E7" s="6" t="s">
        <v>4</v>
      </c>
      <c r="F7" s="6" t="s">
        <v>5</v>
      </c>
      <c r="G7" s="6" t="s">
        <v>6</v>
      </c>
      <c r="H7" s="7" t="s">
        <v>7</v>
      </c>
    </row>
    <row r="8" spans="1:10" x14ac:dyDescent="0.2">
      <c r="D8" s="8" t="s">
        <v>8</v>
      </c>
      <c r="E8" s="8" t="s">
        <v>9</v>
      </c>
      <c r="F8" s="8" t="s">
        <v>10</v>
      </c>
      <c r="G8" s="8" t="s">
        <v>11</v>
      </c>
      <c r="H8" s="9" t="s">
        <v>12</v>
      </c>
    </row>
    <row r="9" spans="1:10" x14ac:dyDescent="0.2">
      <c r="A9" s="10"/>
      <c r="B9" s="10"/>
      <c r="C9" s="11"/>
      <c r="D9" s="12"/>
      <c r="E9" s="12"/>
      <c r="F9" s="12"/>
      <c r="G9" s="13">
        <v>41865</v>
      </c>
      <c r="H9" s="14" t="s">
        <v>13</v>
      </c>
      <c r="I9" s="15"/>
    </row>
    <row r="10" spans="1:10" ht="15" x14ac:dyDescent="0.25">
      <c r="A10" s="16" t="s">
        <v>14</v>
      </c>
      <c r="B10" s="15"/>
      <c r="C10" s="17">
        <v>113</v>
      </c>
      <c r="D10" s="18">
        <v>1923.08</v>
      </c>
      <c r="E10" s="19">
        <v>2.5</v>
      </c>
      <c r="F10" s="20">
        <f>(D10*E10)</f>
        <v>4807.7</v>
      </c>
      <c r="G10" s="21">
        <v>13541.12</v>
      </c>
      <c r="H10" s="22">
        <f>SUM(G10-F10)</f>
        <v>8733.4200000000019</v>
      </c>
      <c r="I10" s="15"/>
    </row>
    <row r="11" spans="1:10" ht="15" x14ac:dyDescent="0.25">
      <c r="A11" s="23" t="s">
        <v>15</v>
      </c>
      <c r="C11" s="24"/>
      <c r="D11" s="25"/>
      <c r="E11" s="26"/>
      <c r="F11" s="27">
        <f>SUM(F10)</f>
        <v>4807.7</v>
      </c>
      <c r="G11" s="27">
        <f>SUM(G10)</f>
        <v>13541.12</v>
      </c>
      <c r="H11" s="28">
        <f>SUM(H10:H10)</f>
        <v>8733.4200000000019</v>
      </c>
      <c r="I11" s="29"/>
    </row>
    <row r="12" spans="1:10" ht="15" x14ac:dyDescent="0.25">
      <c r="A12" s="23"/>
      <c r="C12" s="30"/>
      <c r="D12" s="31"/>
      <c r="E12" s="19"/>
      <c r="F12" s="21"/>
      <c r="G12" s="21"/>
      <c r="H12" s="32"/>
      <c r="I12" s="29"/>
    </row>
    <row r="13" spans="1:10" ht="15" x14ac:dyDescent="0.25">
      <c r="A13" s="16" t="s">
        <v>16</v>
      </c>
      <c r="B13" s="15"/>
      <c r="C13" s="17">
        <v>211</v>
      </c>
      <c r="D13" s="18">
        <v>400.71</v>
      </c>
      <c r="E13" s="19">
        <v>2.5</v>
      </c>
      <c r="F13" s="20">
        <f t="shared" ref="F13:F18" si="0">(D13*E13)</f>
        <v>1001.775</v>
      </c>
      <c r="G13" s="33">
        <v>1172.5</v>
      </c>
      <c r="H13" s="22">
        <f t="shared" ref="H13:H18" si="1">SUM(G13-F13)</f>
        <v>170.72500000000002</v>
      </c>
      <c r="I13" s="29"/>
      <c r="J13" s="34">
        <f>SUM(F11:F18)</f>
        <v>6770.5325800000001</v>
      </c>
    </row>
    <row r="14" spans="1:10" ht="15" x14ac:dyDescent="0.25">
      <c r="A14" s="16" t="s">
        <v>17</v>
      </c>
      <c r="B14" s="15"/>
      <c r="C14" s="17">
        <v>212</v>
      </c>
      <c r="D14" s="18">
        <v>3.13</v>
      </c>
      <c r="E14" s="30">
        <v>2</v>
      </c>
      <c r="F14" s="20">
        <f t="shared" si="0"/>
        <v>6.26</v>
      </c>
      <c r="G14" s="33">
        <v>184.87</v>
      </c>
      <c r="H14" s="22">
        <f t="shared" si="1"/>
        <v>178.61</v>
      </c>
      <c r="I14" s="15"/>
      <c r="J14" s="34">
        <f>SUM(J13:J13)</f>
        <v>6770.5325800000001</v>
      </c>
    </row>
    <row r="15" spans="1:10" ht="15" x14ac:dyDescent="0.25">
      <c r="A15" s="16" t="s">
        <v>18</v>
      </c>
      <c r="B15" s="15"/>
      <c r="C15" s="17">
        <v>220</v>
      </c>
      <c r="D15" s="18">
        <f>D10*0.0765</f>
        <v>147.11561999999998</v>
      </c>
      <c r="E15" s="19">
        <v>2.5</v>
      </c>
      <c r="F15" s="20">
        <f t="shared" si="0"/>
        <v>367.78904999999997</v>
      </c>
      <c r="G15" s="33">
        <v>1036.23</v>
      </c>
      <c r="H15" s="22">
        <f t="shared" si="1"/>
        <v>668.44095000000004</v>
      </c>
      <c r="I15" s="29"/>
      <c r="J15" s="2">
        <f>J13/J14</f>
        <v>1</v>
      </c>
    </row>
    <row r="16" spans="1:10" ht="15" x14ac:dyDescent="0.25">
      <c r="A16" s="16" t="s">
        <v>19</v>
      </c>
      <c r="B16" s="15"/>
      <c r="C16" s="17">
        <v>230</v>
      </c>
      <c r="D16" s="18">
        <f>D10*0.1089</f>
        <v>209.42341199999998</v>
      </c>
      <c r="E16" s="19">
        <v>2.5</v>
      </c>
      <c r="F16" s="20">
        <f t="shared" si="0"/>
        <v>523.55853000000002</v>
      </c>
      <c r="G16" s="33">
        <v>1474.76</v>
      </c>
      <c r="H16" s="22">
        <f t="shared" si="1"/>
        <v>951.20146999999997</v>
      </c>
      <c r="I16" s="29"/>
    </row>
    <row r="17" spans="1:12" ht="15" x14ac:dyDescent="0.25">
      <c r="A17" s="16" t="s">
        <v>20</v>
      </c>
      <c r="B17" s="15"/>
      <c r="C17" s="17">
        <v>250</v>
      </c>
      <c r="D17" s="18">
        <v>10.96</v>
      </c>
      <c r="E17" s="19">
        <v>2.5</v>
      </c>
      <c r="F17" s="20">
        <f t="shared" si="0"/>
        <v>27.400000000000002</v>
      </c>
      <c r="G17" s="33">
        <v>62.69</v>
      </c>
      <c r="H17" s="35">
        <f t="shared" si="1"/>
        <v>35.289999999999992</v>
      </c>
      <c r="I17" s="15"/>
      <c r="J17" s="34"/>
    </row>
    <row r="18" spans="1:12" ht="15" x14ac:dyDescent="0.25">
      <c r="A18" s="16" t="s">
        <v>21</v>
      </c>
      <c r="B18" s="36"/>
      <c r="C18" s="11">
        <v>260</v>
      </c>
      <c r="D18" s="18">
        <v>14.42</v>
      </c>
      <c r="E18" s="19">
        <v>2.5</v>
      </c>
      <c r="F18" s="20">
        <f t="shared" si="0"/>
        <v>36.049999999999997</v>
      </c>
      <c r="G18" s="37">
        <v>56.34</v>
      </c>
      <c r="H18" s="38">
        <f t="shared" si="1"/>
        <v>20.290000000000006</v>
      </c>
      <c r="I18" s="29"/>
      <c r="J18" s="34"/>
    </row>
    <row r="19" spans="1:12" x14ac:dyDescent="0.2">
      <c r="A19" s="23" t="s">
        <v>22</v>
      </c>
      <c r="B19" s="15"/>
      <c r="C19" s="39"/>
      <c r="D19" s="40">
        <f>SUM(D13:D18)</f>
        <v>785.75903199999993</v>
      </c>
      <c r="E19" s="41"/>
      <c r="F19" s="27">
        <f>SUM(F13:F18)</f>
        <v>1962.83258</v>
      </c>
      <c r="G19" s="27">
        <f>SUM(G13:G18)</f>
        <v>3987.39</v>
      </c>
      <c r="H19" s="28">
        <f>SUM(H13:H18)</f>
        <v>2024.5574200000001</v>
      </c>
      <c r="I19" s="29"/>
      <c r="J19" s="34"/>
    </row>
    <row r="20" spans="1:12" x14ac:dyDescent="0.2">
      <c r="A20" s="16"/>
      <c r="B20" s="15"/>
      <c r="C20" s="42"/>
      <c r="D20" s="42"/>
      <c r="E20" s="42"/>
      <c r="F20" s="42"/>
      <c r="G20" s="42"/>
      <c r="H20" s="43"/>
      <c r="I20" s="15"/>
    </row>
    <row r="21" spans="1:12" x14ac:dyDescent="0.2">
      <c r="A21" s="44"/>
      <c r="B21" s="10"/>
      <c r="C21" s="45"/>
      <c r="D21" s="46">
        <f>SUM(D10:D18)</f>
        <v>2708.8390320000003</v>
      </c>
      <c r="E21" s="44"/>
      <c r="F21" s="47">
        <f>SUM(F11+F19)</f>
        <v>6770.5325800000001</v>
      </c>
      <c r="G21" s="47">
        <f>SUM(G11+G19)</f>
        <v>17528.510000000002</v>
      </c>
      <c r="H21" s="48">
        <f>SUM(H11+H19)</f>
        <v>10757.977420000003</v>
      </c>
      <c r="I21" s="49"/>
    </row>
    <row r="22" spans="1:12" ht="13.5" thickBot="1" x14ac:dyDescent="0.25">
      <c r="I22" s="15"/>
      <c r="J22" s="50">
        <f>SUM(H21)</f>
        <v>10757.977420000003</v>
      </c>
    </row>
    <row r="23" spans="1:12" ht="13.5" thickTop="1" x14ac:dyDescent="0.2">
      <c r="E23" s="2" t="s">
        <v>23</v>
      </c>
      <c r="G23" s="51"/>
      <c r="I23" s="15"/>
    </row>
    <row r="24" spans="1:12" x14ac:dyDescent="0.2">
      <c r="A24" s="3" t="s">
        <v>24</v>
      </c>
      <c r="E24" s="52">
        <v>1</v>
      </c>
      <c r="F24" s="2" t="s">
        <v>25</v>
      </c>
      <c r="G24" s="51">
        <v>41873</v>
      </c>
      <c r="J24" s="51"/>
      <c r="L24" s="51"/>
    </row>
    <row r="25" spans="1:12" x14ac:dyDescent="0.2">
      <c r="E25" s="52">
        <v>2</v>
      </c>
      <c r="F25" s="2" t="s">
        <v>26</v>
      </c>
      <c r="G25" s="51">
        <v>41887</v>
      </c>
      <c r="J25" s="51"/>
      <c r="L25" s="51"/>
    </row>
    <row r="26" spans="1:12" x14ac:dyDescent="0.2">
      <c r="E26" s="52"/>
      <c r="F26" s="2" t="s">
        <v>27</v>
      </c>
      <c r="G26" s="51">
        <v>41901</v>
      </c>
      <c r="H26" s="2" t="s">
        <v>28</v>
      </c>
      <c r="J26" s="51"/>
      <c r="L26" s="51"/>
    </row>
    <row r="27" spans="1:12" x14ac:dyDescent="0.2">
      <c r="E27" s="52"/>
    </row>
    <row r="28" spans="1:12" x14ac:dyDescent="0.2">
      <c r="A28" s="53"/>
      <c r="B28" s="53"/>
      <c r="C28" s="53"/>
      <c r="D28" s="53"/>
      <c r="E28" s="52"/>
    </row>
    <row r="29" spans="1:12" x14ac:dyDescent="0.2">
      <c r="A29" s="53"/>
      <c r="B29" s="53"/>
      <c r="C29" s="53"/>
      <c r="D29" s="53"/>
      <c r="E29" s="52"/>
    </row>
    <row r="30" spans="1:12" x14ac:dyDescent="0.2">
      <c r="A30" s="53"/>
      <c r="B30" s="53"/>
      <c r="C30" s="53"/>
      <c r="D30" s="53"/>
      <c r="E30" s="52"/>
      <c r="G30" s="51"/>
    </row>
    <row r="31" spans="1:12" x14ac:dyDescent="0.2">
      <c r="E31" s="52"/>
      <c r="G31" s="51"/>
    </row>
    <row r="32" spans="1:12" x14ac:dyDescent="0.2">
      <c r="E32" s="52"/>
      <c r="G32" s="51"/>
    </row>
    <row r="33" spans="1:7" x14ac:dyDescent="0.2">
      <c r="E33" s="52"/>
      <c r="G33" s="51"/>
    </row>
    <row r="34" spans="1:7" ht="17.25" customHeight="1" x14ac:dyDescent="0.2">
      <c r="E34" s="52"/>
      <c r="G34" s="51"/>
    </row>
    <row r="35" spans="1:7" ht="17.25" customHeight="1" x14ac:dyDescent="0.2">
      <c r="E35" s="52"/>
      <c r="G35" s="51"/>
    </row>
    <row r="36" spans="1:7" x14ac:dyDescent="0.2">
      <c r="A36" s="54"/>
      <c r="B36" s="55"/>
      <c r="C36" s="55"/>
      <c r="E36" s="52"/>
    </row>
    <row r="37" spans="1:7" x14ac:dyDescent="0.2">
      <c r="E37" s="52"/>
    </row>
    <row r="38" spans="1:7" x14ac:dyDescent="0.2">
      <c r="E38" s="52"/>
    </row>
    <row r="39" spans="1:7" x14ac:dyDescent="0.2">
      <c r="E39" s="52"/>
    </row>
    <row r="40" spans="1:7" x14ac:dyDescent="0.2">
      <c r="E40" s="52"/>
    </row>
    <row r="41" spans="1:7" x14ac:dyDescent="0.2">
      <c r="E41" s="52"/>
    </row>
  </sheetData>
  <mergeCells count="1">
    <mergeCell ref="A36:C36"/>
  </mergeCells>
  <pageMargins left="0.25" right="0.25" top="0.75" bottom="0.75" header="0.3" footer="0.3"/>
  <pageSetup orientation="landscape" r:id="rId1"/>
  <headerFooter alignWithMargins="0">
    <oddFooter xml:space="preserve">&amp;L&amp;F&amp;R&amp;8Prepared by Mike Escaname 
Health &amp; Human Services Dept. 
08/14/14 &amp;10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Infectiou FY 14 SAL PROJ</vt:lpstr>
    </vt:vector>
  </TitlesOfParts>
  <Company>Hidalgo County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Escaname</dc:creator>
  <cp:lastModifiedBy>Miguel Escaname</cp:lastModifiedBy>
  <dcterms:created xsi:type="dcterms:W3CDTF">2014-08-14T14:26:42Z</dcterms:created>
  <dcterms:modified xsi:type="dcterms:W3CDTF">2014-08-14T14:26:59Z</dcterms:modified>
</cp:coreProperties>
</file>