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salinas\Desktop\Fire Marshal\AI-SIG\"/>
    </mc:Choice>
  </mc:AlternateContent>
  <bookViews>
    <workbookView xWindow="120" yWindow="30" windowWidth="14235" windowHeight="53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J15" i="1" l="1"/>
  <c r="K15" i="1"/>
  <c r="L15" i="1" s="1"/>
  <c r="M15" i="1" s="1"/>
  <c r="N15" i="1" s="1"/>
  <c r="J13" i="1" l="1"/>
  <c r="K13" i="1" s="1"/>
  <c r="L13" i="1" s="1"/>
  <c r="M13" i="1" s="1"/>
  <c r="N13" i="1" s="1"/>
  <c r="I13" i="1"/>
  <c r="I11" i="1"/>
  <c r="J11" i="1"/>
  <c r="K11" i="1"/>
  <c r="L11" i="1" s="1"/>
  <c r="M11" i="1" s="1"/>
  <c r="N11" i="1" s="1"/>
  <c r="I9" i="1"/>
  <c r="J9" i="1"/>
  <c r="K9" i="1" s="1"/>
  <c r="L9" i="1" s="1"/>
  <c r="M9" i="1" s="1"/>
  <c r="N9" i="1" s="1"/>
  <c r="I8" i="1"/>
  <c r="J8" i="1"/>
  <c r="K8" i="1" s="1"/>
  <c r="L8" i="1" s="1"/>
  <c r="M8" i="1" s="1"/>
  <c r="N8" i="1" s="1"/>
  <c r="I7" i="1"/>
  <c r="J7" i="1"/>
  <c r="K7" i="1"/>
  <c r="L7" i="1" s="1"/>
  <c r="M7" i="1" s="1"/>
  <c r="N7" i="1" s="1"/>
  <c r="I12" i="1"/>
  <c r="J12" i="1"/>
  <c r="K12" i="1" s="1"/>
  <c r="L12" i="1" s="1"/>
  <c r="M12" i="1" s="1"/>
  <c r="N12" i="1" s="1"/>
  <c r="I10" i="1" l="1"/>
  <c r="J10" i="1"/>
  <c r="K10" i="1" s="1"/>
  <c r="L10" i="1" s="1"/>
  <c r="M10" i="1" s="1"/>
  <c r="N10" i="1" s="1"/>
  <c r="I14" i="1"/>
  <c r="J14" i="1"/>
  <c r="K14" i="1" s="1"/>
  <c r="L14" i="1" s="1"/>
  <c r="M14" i="1" s="1"/>
  <c r="N14" i="1" s="1"/>
</calcChain>
</file>

<file path=xl/sharedStrings.xml><?xml version="1.0" encoding="utf-8"?>
<sst xmlns="http://schemas.openxmlformats.org/spreadsheetml/2006/main" count="41" uniqueCount="32">
  <si>
    <t>Asset</t>
  </si>
  <si>
    <t>Hist</t>
  </si>
  <si>
    <t>Acq</t>
  </si>
  <si>
    <t>Current</t>
  </si>
  <si>
    <t>Life</t>
  </si>
  <si>
    <t>Residual</t>
  </si>
  <si>
    <t>Depreciable</t>
  </si>
  <si>
    <t>Yearly</t>
  </si>
  <si>
    <t>Number</t>
  </si>
  <si>
    <t>Description</t>
  </si>
  <si>
    <t>Cost</t>
  </si>
  <si>
    <t>Date</t>
  </si>
  <si>
    <t>Expectancy</t>
  </si>
  <si>
    <t>Value 10%</t>
  </si>
  <si>
    <t>Value</t>
  </si>
  <si>
    <t>Depreciation</t>
  </si>
  <si>
    <t>HIDALGO COUNTY, TEXAS</t>
  </si>
  <si>
    <t>PURCHASING DEPARTMENT - FIXED ASSETS DIVISION</t>
  </si>
  <si>
    <t>DEPRECIATION FORM</t>
  </si>
  <si>
    <t>Curr</t>
  </si>
  <si>
    <t>Usage (yrs)</t>
  </si>
  <si>
    <t xml:space="preserve">Acq. </t>
  </si>
  <si>
    <t>Year</t>
  </si>
  <si>
    <t>input info</t>
  </si>
  <si>
    <t>Prepared By: Omar Salinas</t>
  </si>
  <si>
    <t>SIG P220 45 RAIL NITRN NS FET</t>
  </si>
  <si>
    <t>SIG P220 45 BSS-G W/RAIL W/NS</t>
  </si>
  <si>
    <t>Requested By: CHIEF HOMER GARZA</t>
  </si>
  <si>
    <t>FIRE MARSHAL</t>
  </si>
  <si>
    <t>SIG P220 45 BSS-G W/RAIL BLUE W/NS</t>
  </si>
  <si>
    <t>SIG SAUER BLACK NITRON WEAPON</t>
  </si>
  <si>
    <t>SIG P220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</si>
</sst>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7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</font>
    <font>
      <b/>
      <sz val="18"/>
      <color indexed="62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1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21" fillId="0" borderId="0"/>
    <xf numFmtId="0" fontId="23" fillId="0" borderId="20" applyProtection="0"/>
    <xf numFmtId="0" fontId="2" fillId="27" borderId="0" applyProtection="0"/>
    <xf numFmtId="0" fontId="2" fillId="28" borderId="7" applyProtection="0"/>
    <xf numFmtId="0" fontId="6" fillId="29" borderId="2" applyProtection="0"/>
    <xf numFmtId="0" fontId="24" fillId="0" borderId="21" applyProtection="0"/>
    <xf numFmtId="0" fontId="2" fillId="30" borderId="0" applyProtection="0"/>
    <xf numFmtId="0" fontId="22" fillId="0" borderId="0" applyProtection="0"/>
    <xf numFmtId="0" fontId="25" fillId="0" borderId="22" applyProtection="0"/>
    <xf numFmtId="0" fontId="25" fillId="0" borderId="0" applyProtection="0"/>
    <xf numFmtId="0" fontId="3" fillId="31" borderId="0" applyProtection="0"/>
    <xf numFmtId="0" fontId="15" fillId="32" borderId="8" applyProtection="0"/>
    <xf numFmtId="0" fontId="8" fillId="31" borderId="0" applyProtection="0"/>
    <xf numFmtId="0" fontId="14" fillId="30" borderId="0" applyProtection="0"/>
    <xf numFmtId="0" fontId="14" fillId="33" borderId="0" applyProtection="0"/>
    <xf numFmtId="0" fontId="12" fillId="34" borderId="1" applyProtection="0"/>
    <xf numFmtId="0" fontId="2" fillId="35" borderId="0" applyProtection="0"/>
    <xf numFmtId="0" fontId="5" fillId="32" borderId="1" applyProtection="0"/>
    <xf numFmtId="0" fontId="13" fillId="0" borderId="6" applyProtection="0"/>
    <xf numFmtId="0" fontId="2" fillId="31" borderId="0" applyProtection="0"/>
    <xf numFmtId="0" fontId="18" fillId="0" borderId="0" applyProtection="0"/>
    <xf numFmtId="0" fontId="7" fillId="0" borderId="0" applyProtection="0"/>
    <xf numFmtId="0" fontId="17" fillId="0" borderId="23" applyProtection="0"/>
    <xf numFmtId="0" fontId="3" fillId="36" borderId="0" applyProtection="0"/>
    <xf numFmtId="0" fontId="2" fillId="37" borderId="0" applyProtection="0"/>
    <xf numFmtId="0" fontId="3" fillId="27" borderId="0" applyProtection="0"/>
    <xf numFmtId="0" fontId="3" fillId="38" borderId="0" applyProtection="0"/>
    <xf numFmtId="0" fontId="2" fillId="30" borderId="0" applyProtection="0"/>
    <xf numFmtId="0" fontId="2" fillId="34" borderId="0" applyProtection="0"/>
    <xf numFmtId="0" fontId="3" fillId="30" borderId="0" applyProtection="0"/>
    <xf numFmtId="0" fontId="3" fillId="39" borderId="0" applyProtection="0"/>
    <xf numFmtId="0" fontId="2" fillId="31" borderId="0" applyProtection="0"/>
    <xf numFmtId="0" fontId="3" fillId="40" borderId="0" applyProtection="0"/>
    <xf numFmtId="0" fontId="2" fillId="41" borderId="0" applyProtection="0"/>
    <xf numFmtId="0" fontId="2" fillId="41" borderId="0" applyProtection="0"/>
    <xf numFmtId="0" fontId="3" fillId="41" borderId="0" applyProtection="0"/>
    <xf numFmtId="0" fontId="3" fillId="36" borderId="0" applyProtection="0"/>
    <xf numFmtId="0" fontId="2" fillId="27" borderId="0" applyProtection="0"/>
    <xf numFmtId="0" fontId="3" fillId="27" borderId="0" applyProtection="0"/>
    <xf numFmtId="0" fontId="3" fillId="42" borderId="0" applyProtection="0"/>
    <xf numFmtId="0" fontId="2" fillId="34" borderId="0" applyProtection="0"/>
    <xf numFmtId="0" fontId="3" fillId="34" borderId="0" applyProtection="0"/>
    <xf numFmtId="0" fontId="23" fillId="0" borderId="20" applyProtection="0"/>
    <xf numFmtId="0" fontId="2" fillId="27" borderId="0" applyProtection="0"/>
    <xf numFmtId="0" fontId="2" fillId="28" borderId="7" applyProtection="0"/>
    <xf numFmtId="0" fontId="6" fillId="29" borderId="2" applyProtection="0"/>
    <xf numFmtId="0" fontId="24" fillId="0" borderId="21" applyProtection="0"/>
    <xf numFmtId="0" fontId="2" fillId="30" borderId="0" applyProtection="0"/>
    <xf numFmtId="0" fontId="22" fillId="0" borderId="0" applyProtection="0"/>
    <xf numFmtId="0" fontId="25" fillId="0" borderId="22" applyProtection="0"/>
    <xf numFmtId="0" fontId="25" fillId="0" borderId="0" applyProtection="0"/>
    <xf numFmtId="0" fontId="3" fillId="31" borderId="0" applyProtection="0"/>
    <xf numFmtId="0" fontId="15" fillId="32" borderId="8" applyProtection="0"/>
    <xf numFmtId="0" fontId="8" fillId="31" borderId="0" applyProtection="0"/>
    <xf numFmtId="0" fontId="14" fillId="30" borderId="0" applyProtection="0"/>
    <xf numFmtId="0" fontId="14" fillId="33" borderId="0" applyProtection="0"/>
    <xf numFmtId="0" fontId="12" fillId="34" borderId="1" applyProtection="0"/>
    <xf numFmtId="0" fontId="2" fillId="35" borderId="0" applyProtection="0"/>
    <xf numFmtId="0" fontId="5" fillId="32" borderId="1" applyProtection="0"/>
    <xf numFmtId="0" fontId="13" fillId="0" borderId="6" applyProtection="0"/>
    <xf numFmtId="0" fontId="2" fillId="31" borderId="0" applyProtection="0"/>
    <xf numFmtId="0" fontId="18" fillId="0" borderId="0" applyProtection="0"/>
    <xf numFmtId="0" fontId="7" fillId="0" borderId="0" applyProtection="0"/>
    <xf numFmtId="0" fontId="17" fillId="0" borderId="23" applyProtection="0"/>
    <xf numFmtId="0" fontId="3" fillId="36" borderId="0" applyProtection="0"/>
    <xf numFmtId="0" fontId="2" fillId="37" borderId="0" applyProtection="0"/>
    <xf numFmtId="0" fontId="3" fillId="27" borderId="0" applyProtection="0"/>
    <xf numFmtId="0" fontId="3" fillId="38" borderId="0" applyProtection="0"/>
    <xf numFmtId="0" fontId="2" fillId="30" borderId="0" applyProtection="0"/>
    <xf numFmtId="0" fontId="2" fillId="34" borderId="0" applyProtection="0"/>
    <xf numFmtId="0" fontId="3" fillId="30" borderId="0" applyProtection="0"/>
    <xf numFmtId="0" fontId="3" fillId="39" borderId="0" applyProtection="0"/>
    <xf numFmtId="0" fontId="2" fillId="31" borderId="0" applyProtection="0"/>
    <xf numFmtId="0" fontId="3" fillId="40" borderId="0" applyProtection="0"/>
    <xf numFmtId="0" fontId="2" fillId="41" borderId="0" applyProtection="0"/>
    <xf numFmtId="0" fontId="2" fillId="41" borderId="0" applyProtection="0"/>
    <xf numFmtId="0" fontId="3" fillId="41" borderId="0" applyProtection="0"/>
    <xf numFmtId="0" fontId="3" fillId="36" borderId="0" applyProtection="0"/>
    <xf numFmtId="0" fontId="2" fillId="27" borderId="0" applyProtection="0"/>
    <xf numFmtId="0" fontId="3" fillId="27" borderId="0" applyProtection="0"/>
    <xf numFmtId="0" fontId="3" fillId="42" borderId="0" applyProtection="0"/>
    <xf numFmtId="0" fontId="2" fillId="34" borderId="0" applyProtection="0"/>
    <xf numFmtId="0" fontId="3" fillId="34" borderId="0" applyProtection="0"/>
    <xf numFmtId="0" fontId="21" fillId="0" borderId="0"/>
    <xf numFmtId="0" fontId="23" fillId="0" borderId="20" applyProtection="0"/>
    <xf numFmtId="0" fontId="2" fillId="27" borderId="0" applyProtection="0"/>
    <xf numFmtId="0" fontId="2" fillId="28" borderId="7" applyProtection="0"/>
    <xf numFmtId="0" fontId="6" fillId="29" borderId="2" applyProtection="0"/>
    <xf numFmtId="0" fontId="24" fillId="0" borderId="21" applyProtection="0"/>
    <xf numFmtId="0" fontId="2" fillId="30" borderId="0" applyProtection="0"/>
    <xf numFmtId="0" fontId="22" fillId="0" borderId="0" applyProtection="0"/>
    <xf numFmtId="0" fontId="25" fillId="0" borderId="22" applyProtection="0"/>
    <xf numFmtId="0" fontId="25" fillId="0" borderId="0" applyProtection="0"/>
    <xf numFmtId="0" fontId="3" fillId="31" borderId="0" applyProtection="0"/>
    <xf numFmtId="0" fontId="15" fillId="32" borderId="8" applyProtection="0"/>
    <xf numFmtId="0" fontId="8" fillId="31" borderId="0" applyProtection="0"/>
    <xf numFmtId="0" fontId="14" fillId="30" borderId="0" applyProtection="0"/>
    <xf numFmtId="0" fontId="14" fillId="33" borderId="0" applyProtection="0"/>
    <xf numFmtId="0" fontId="12" fillId="34" borderId="1" applyProtection="0"/>
    <xf numFmtId="0" fontId="2" fillId="35" borderId="0" applyProtection="0"/>
    <xf numFmtId="0" fontId="5" fillId="32" borderId="1" applyProtection="0"/>
    <xf numFmtId="0" fontId="13" fillId="0" borderId="6" applyProtection="0"/>
    <xf numFmtId="0" fontId="2" fillId="31" borderId="0" applyProtection="0"/>
    <xf numFmtId="0" fontId="18" fillId="0" borderId="0" applyProtection="0"/>
    <xf numFmtId="0" fontId="7" fillId="0" borderId="0" applyProtection="0"/>
    <xf numFmtId="0" fontId="17" fillId="0" borderId="23" applyProtection="0"/>
    <xf numFmtId="0" fontId="3" fillId="36" borderId="0" applyProtection="0"/>
    <xf numFmtId="0" fontId="2" fillId="37" borderId="0" applyProtection="0"/>
    <xf numFmtId="0" fontId="3" fillId="27" borderId="0" applyProtection="0"/>
    <xf numFmtId="0" fontId="3" fillId="38" borderId="0" applyProtection="0"/>
    <xf numFmtId="0" fontId="2" fillId="30" borderId="0" applyProtection="0"/>
    <xf numFmtId="0" fontId="2" fillId="34" borderId="0" applyProtection="0"/>
    <xf numFmtId="0" fontId="3" fillId="30" borderId="0" applyProtection="0"/>
    <xf numFmtId="0" fontId="3" fillId="39" borderId="0" applyProtection="0"/>
    <xf numFmtId="0" fontId="2" fillId="31" borderId="0" applyProtection="0"/>
    <xf numFmtId="0" fontId="3" fillId="40" borderId="0" applyProtection="0"/>
    <xf numFmtId="0" fontId="2" fillId="41" borderId="0" applyProtection="0"/>
    <xf numFmtId="0" fontId="2" fillId="41" borderId="0" applyProtection="0"/>
    <xf numFmtId="0" fontId="3" fillId="41" borderId="0" applyProtection="0"/>
    <xf numFmtId="0" fontId="3" fillId="36" borderId="0" applyProtection="0"/>
    <xf numFmtId="0" fontId="2" fillId="27" borderId="0" applyProtection="0"/>
    <xf numFmtId="0" fontId="3" fillId="27" borderId="0" applyProtection="0"/>
    <xf numFmtId="0" fontId="3" fillId="42" borderId="0" applyProtection="0"/>
    <xf numFmtId="0" fontId="2" fillId="34" borderId="0" applyProtection="0"/>
    <xf numFmtId="0" fontId="3" fillId="34" borderId="0" applyProtection="0"/>
    <xf numFmtId="0" fontId="21" fillId="0" borderId="0"/>
    <xf numFmtId="0" fontId="23" fillId="0" borderId="20" applyProtection="0"/>
    <xf numFmtId="0" fontId="2" fillId="27" borderId="0" applyProtection="0"/>
    <xf numFmtId="0" fontId="2" fillId="28" borderId="7" applyProtection="0"/>
    <xf numFmtId="0" fontId="6" fillId="29" borderId="2" applyProtection="0"/>
    <xf numFmtId="0" fontId="24" fillId="0" borderId="21" applyProtection="0"/>
    <xf numFmtId="0" fontId="2" fillId="30" borderId="0" applyProtection="0"/>
    <xf numFmtId="0" fontId="22" fillId="0" borderId="0" applyProtection="0"/>
    <xf numFmtId="0" fontId="25" fillId="0" borderId="22" applyProtection="0"/>
    <xf numFmtId="0" fontId="25" fillId="0" borderId="0" applyProtection="0"/>
    <xf numFmtId="0" fontId="3" fillId="31" borderId="0" applyProtection="0"/>
    <xf numFmtId="0" fontId="15" fillId="32" borderId="8" applyProtection="0"/>
    <xf numFmtId="0" fontId="8" fillId="31" borderId="0" applyProtection="0"/>
    <xf numFmtId="0" fontId="14" fillId="30" borderId="0" applyProtection="0"/>
    <xf numFmtId="0" fontId="14" fillId="33" borderId="0" applyProtection="0"/>
    <xf numFmtId="0" fontId="12" fillId="34" borderId="1" applyProtection="0"/>
    <xf numFmtId="0" fontId="2" fillId="35" borderId="0" applyProtection="0"/>
    <xf numFmtId="0" fontId="5" fillId="32" borderId="1" applyProtection="0"/>
    <xf numFmtId="0" fontId="13" fillId="0" borderId="6" applyProtection="0"/>
    <xf numFmtId="0" fontId="2" fillId="31" borderId="0" applyProtection="0"/>
    <xf numFmtId="0" fontId="18" fillId="0" borderId="0" applyProtection="0"/>
    <xf numFmtId="0" fontId="7" fillId="0" borderId="0" applyProtection="0"/>
    <xf numFmtId="0" fontId="17" fillId="0" borderId="23" applyProtection="0"/>
    <xf numFmtId="0" fontId="3" fillId="36" borderId="0" applyProtection="0"/>
    <xf numFmtId="0" fontId="2" fillId="37" borderId="0" applyProtection="0"/>
    <xf numFmtId="0" fontId="3" fillId="27" borderId="0" applyProtection="0"/>
    <xf numFmtId="0" fontId="3" fillId="38" borderId="0" applyProtection="0"/>
    <xf numFmtId="0" fontId="2" fillId="30" borderId="0" applyProtection="0"/>
    <xf numFmtId="0" fontId="2" fillId="34" borderId="0" applyProtection="0"/>
    <xf numFmtId="0" fontId="3" fillId="30" borderId="0" applyProtection="0"/>
    <xf numFmtId="0" fontId="3" fillId="39" borderId="0" applyProtection="0"/>
    <xf numFmtId="0" fontId="2" fillId="31" borderId="0" applyProtection="0"/>
    <xf numFmtId="0" fontId="3" fillId="40" borderId="0" applyProtection="0"/>
    <xf numFmtId="0" fontId="2" fillId="41" borderId="0" applyProtection="0"/>
    <xf numFmtId="0" fontId="2" fillId="41" borderId="0" applyProtection="0"/>
    <xf numFmtId="0" fontId="3" fillId="41" borderId="0" applyProtection="0"/>
    <xf numFmtId="0" fontId="3" fillId="36" borderId="0" applyProtection="0"/>
    <xf numFmtId="0" fontId="2" fillId="27" borderId="0" applyProtection="0"/>
    <xf numFmtId="0" fontId="3" fillId="27" borderId="0" applyProtection="0"/>
    <xf numFmtId="0" fontId="3" fillId="42" borderId="0" applyProtection="0"/>
    <xf numFmtId="0" fontId="2" fillId="34" borderId="0" applyProtection="0"/>
    <xf numFmtId="0" fontId="3" fillId="34" borderId="0" applyProtection="0"/>
  </cellStyleXfs>
  <cellXfs count="37">
    <xf numFmtId="0" fontId="0" fillId="0" borderId="0" xfId="0"/>
    <xf numFmtId="0" fontId="0" fillId="0" borderId="0" xfId="0" applyAlignment="1"/>
    <xf numFmtId="0" fontId="19" fillId="24" borderId="10" xfId="0" applyFont="1" applyFill="1" applyBorder="1" applyAlignment="1">
      <alignment horizontal="center"/>
    </xf>
    <xf numFmtId="0" fontId="0" fillId="0" borderId="0" xfId="0" applyBorder="1" applyAlignment="1"/>
    <xf numFmtId="0" fontId="0" fillId="24" borderId="11" xfId="0" applyFill="1" applyBorder="1"/>
    <xf numFmtId="0" fontId="0" fillId="24" borderId="12" xfId="0" applyFill="1" applyBorder="1"/>
    <xf numFmtId="0" fontId="0" fillId="0" borderId="12" xfId="0" applyBorder="1"/>
    <xf numFmtId="0" fontId="0" fillId="0" borderId="13" xfId="0" applyBorder="1"/>
    <xf numFmtId="0" fontId="0" fillId="24" borderId="14" xfId="0" applyFill="1" applyBorder="1"/>
    <xf numFmtId="0" fontId="0" fillId="24" borderId="15" xfId="0" applyFill="1" applyBorder="1"/>
    <xf numFmtId="0" fontId="0" fillId="0" borderId="15" xfId="0" applyBorder="1"/>
    <xf numFmtId="0" fontId="0" fillId="0" borderId="16" xfId="0" applyBorder="1"/>
    <xf numFmtId="164" fontId="0" fillId="0" borderId="17" xfId="0" applyNumberFormat="1" applyBorder="1"/>
    <xf numFmtId="0" fontId="0" fillId="0" borderId="0" xfId="0" applyAlignment="1">
      <alignment horizontal="center"/>
    </xf>
    <xf numFmtId="0" fontId="19" fillId="24" borderId="12" xfId="0" applyFont="1" applyFill="1" applyBorder="1" applyAlignment="1">
      <alignment horizontal="center"/>
    </xf>
    <xf numFmtId="0" fontId="19" fillId="24" borderId="15" xfId="0" applyFont="1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0" fontId="0" fillId="24" borderId="15" xfId="0" applyFill="1" applyBorder="1" applyAlignment="1">
      <alignment horizontal="center"/>
    </xf>
    <xf numFmtId="0" fontId="0" fillId="25" borderId="12" xfId="0" applyFill="1" applyBorder="1"/>
    <xf numFmtId="0" fontId="0" fillId="25" borderId="15" xfId="0" applyFill="1" applyBorder="1"/>
    <xf numFmtId="0" fontId="0" fillId="26" borderId="12" xfId="0" applyFill="1" applyBorder="1"/>
    <xf numFmtId="0" fontId="0" fillId="26" borderId="15" xfId="0" applyFill="1" applyBorder="1"/>
    <xf numFmtId="0" fontId="21" fillId="0" borderId="17" xfId="52" applyNumberFormat="1" applyFont="1" applyFill="1" applyBorder="1" applyAlignment="1"/>
    <xf numFmtId="0" fontId="21" fillId="0" borderId="17" xfId="52" applyNumberFormat="1" applyFont="1" applyFill="1" applyBorder="1" applyAlignment="1">
      <alignment horizontal="center"/>
    </xf>
    <xf numFmtId="14" fontId="21" fillId="0" borderId="17" xfId="135" applyNumberFormat="1" applyFont="1" applyFill="1" applyBorder="1" applyAlignment="1">
      <alignment horizontal="center"/>
    </xf>
    <xf numFmtId="4" fontId="21" fillId="0" borderId="17" xfId="177" applyNumberFormat="1" applyFont="1" applyFill="1" applyBorder="1" applyAlignment="1"/>
    <xf numFmtId="38" fontId="19" fillId="0" borderId="17" xfId="0" applyNumberFormat="1" applyFon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9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14" fontId="19" fillId="0" borderId="18" xfId="0" applyNumberFormat="1" applyFont="1" applyBorder="1" applyAlignment="1">
      <alignment horizontal="left"/>
    </xf>
    <xf numFmtId="0" fontId="0" fillId="0" borderId="18" xfId="0" applyBorder="1" applyAlignment="1">
      <alignment horizontal="left"/>
    </xf>
    <xf numFmtId="0" fontId="19" fillId="0" borderId="18" xfId="0" applyFont="1" applyBorder="1" applyAlignment="1">
      <alignment horizontal="left"/>
    </xf>
    <xf numFmtId="0" fontId="26" fillId="0" borderId="0" xfId="0" applyFont="1" applyAlignment="1">
      <alignment horizontal="center"/>
    </xf>
  </cellXfs>
  <cellStyles count="219">
    <cellStyle name="20% - Accent1" xfId="1" builtinId="30" customBuiltin="1"/>
    <cellStyle name="20% - Accent1 2" xfId="68"/>
    <cellStyle name="20% - Accent1 3" xfId="109"/>
    <cellStyle name="20% - Accent1 4" xfId="151"/>
    <cellStyle name="20% - Accent1 5" xfId="193"/>
    <cellStyle name="20% - Accent2" xfId="2" builtinId="34" customBuiltin="1"/>
    <cellStyle name="20% - Accent2 2" xfId="79"/>
    <cellStyle name="20% - Accent2 3" xfId="120"/>
    <cellStyle name="20% - Accent2 4" xfId="162"/>
    <cellStyle name="20% - Accent2 5" xfId="204"/>
    <cellStyle name="20% - Accent3" xfId="3" builtinId="38" customBuiltin="1"/>
    <cellStyle name="20% - Accent3 2" xfId="83"/>
    <cellStyle name="20% - Accent3 3" xfId="124"/>
    <cellStyle name="20% - Accent3 4" xfId="166"/>
    <cellStyle name="20% - Accent3 5" xfId="208"/>
    <cellStyle name="20% - Accent4" xfId="4" builtinId="42" customBuiltin="1"/>
    <cellStyle name="20% - Accent4 2" xfId="85"/>
    <cellStyle name="20% - Accent4 3" xfId="126"/>
    <cellStyle name="20% - Accent4 4" xfId="168"/>
    <cellStyle name="20% - Accent4 5" xfId="210"/>
    <cellStyle name="20% - Accent5" xfId="5" builtinId="46" customBuiltin="1"/>
    <cellStyle name="20% - Accent5 2" xfId="76"/>
    <cellStyle name="20% - Accent5 3" xfId="117"/>
    <cellStyle name="20% - Accent5 4" xfId="159"/>
    <cellStyle name="20% - Accent5 5" xfId="201"/>
    <cellStyle name="20% - Accent6" xfId="6" builtinId="50" customBuiltin="1"/>
    <cellStyle name="20% - Accent6 2" xfId="80"/>
    <cellStyle name="20% - Accent6 3" xfId="121"/>
    <cellStyle name="20% - Accent6 4" xfId="163"/>
    <cellStyle name="20% - Accent6 5" xfId="205"/>
    <cellStyle name="40% - Accent1" xfId="7" builtinId="31" customBuiltin="1"/>
    <cellStyle name="40% - Accent1 2" xfId="54"/>
    <cellStyle name="40% - Accent1 3" xfId="95"/>
    <cellStyle name="40% - Accent1 4" xfId="137"/>
    <cellStyle name="40% - Accent1 5" xfId="179"/>
    <cellStyle name="40% - Accent2" xfId="8" builtinId="35" customBuiltin="1"/>
    <cellStyle name="40% - Accent2 2" xfId="58"/>
    <cellStyle name="40% - Accent2 3" xfId="99"/>
    <cellStyle name="40% - Accent2 4" xfId="141"/>
    <cellStyle name="40% - Accent2 5" xfId="183"/>
    <cellStyle name="40% - Accent3" xfId="9" builtinId="39" customBuiltin="1"/>
    <cellStyle name="40% - Accent3 2" xfId="71"/>
    <cellStyle name="40% - Accent3 3" xfId="112"/>
    <cellStyle name="40% - Accent3 4" xfId="154"/>
    <cellStyle name="40% - Accent3 5" xfId="196"/>
    <cellStyle name="40% - Accent4" xfId="10" builtinId="43" customBuiltin="1"/>
    <cellStyle name="40% - Accent4 2" xfId="86"/>
    <cellStyle name="40% - Accent4 3" xfId="127"/>
    <cellStyle name="40% - Accent4 4" xfId="169"/>
    <cellStyle name="40% - Accent4 5" xfId="211"/>
    <cellStyle name="40% - Accent5" xfId="11" builtinId="47" customBuiltin="1"/>
    <cellStyle name="40% - Accent5 2" xfId="89"/>
    <cellStyle name="40% - Accent5 3" xfId="130"/>
    <cellStyle name="40% - Accent5 4" xfId="172"/>
    <cellStyle name="40% - Accent5 5" xfId="214"/>
    <cellStyle name="40% - Accent6" xfId="12" builtinId="51" customBuiltin="1"/>
    <cellStyle name="40% - Accent6 2" xfId="92"/>
    <cellStyle name="40% - Accent6 3" xfId="133"/>
    <cellStyle name="40% - Accent6 4" xfId="175"/>
    <cellStyle name="40% - Accent6 5" xfId="217"/>
    <cellStyle name="60% - Accent1" xfId="13" builtinId="32" customBuiltin="1"/>
    <cellStyle name="60% - Accent1 2" xfId="77"/>
    <cellStyle name="60% - Accent1 3" xfId="118"/>
    <cellStyle name="60% - Accent1 4" xfId="160"/>
    <cellStyle name="60% - Accent1 5" xfId="202"/>
    <cellStyle name="60% - Accent2" xfId="14" builtinId="36" customBuiltin="1"/>
    <cellStyle name="60% - Accent2 2" xfId="81"/>
    <cellStyle name="60% - Accent2 3" xfId="122"/>
    <cellStyle name="60% - Accent2 4" xfId="164"/>
    <cellStyle name="60% - Accent2 5" xfId="206"/>
    <cellStyle name="60% - Accent3" xfId="15" builtinId="40" customBuiltin="1"/>
    <cellStyle name="60% - Accent3 2" xfId="62"/>
    <cellStyle name="60% - Accent3 3" xfId="103"/>
    <cellStyle name="60% - Accent3 4" xfId="145"/>
    <cellStyle name="60% - Accent3 5" xfId="187"/>
    <cellStyle name="60% - Accent4" xfId="16" builtinId="44" customBuiltin="1"/>
    <cellStyle name="60% - Accent4 2" xfId="87"/>
    <cellStyle name="60% - Accent4 3" xfId="128"/>
    <cellStyle name="60% - Accent4 4" xfId="170"/>
    <cellStyle name="60% - Accent4 5" xfId="212"/>
    <cellStyle name="60% - Accent5" xfId="17" builtinId="48" customBuiltin="1"/>
    <cellStyle name="60% - Accent5 2" xfId="90"/>
    <cellStyle name="60% - Accent5 3" xfId="131"/>
    <cellStyle name="60% - Accent5 4" xfId="173"/>
    <cellStyle name="60% - Accent5 5" xfId="215"/>
    <cellStyle name="60% - Accent6" xfId="18" builtinId="52" customBuiltin="1"/>
    <cellStyle name="60% - Accent6 2" xfId="93"/>
    <cellStyle name="60% - Accent6 3" xfId="134"/>
    <cellStyle name="60% - Accent6 4" xfId="176"/>
    <cellStyle name="60% - Accent6 5" xfId="218"/>
    <cellStyle name="Accent1" xfId="19" builtinId="29" customBuiltin="1"/>
    <cellStyle name="Accent1 2" xfId="75"/>
    <cellStyle name="Accent1 3" xfId="116"/>
    <cellStyle name="Accent1 4" xfId="158"/>
    <cellStyle name="Accent1 5" xfId="200"/>
    <cellStyle name="Accent2" xfId="20" builtinId="33" customBuiltin="1"/>
    <cellStyle name="Accent2 2" xfId="78"/>
    <cellStyle name="Accent2 3" xfId="119"/>
    <cellStyle name="Accent2 4" xfId="161"/>
    <cellStyle name="Accent2 5" xfId="203"/>
    <cellStyle name="Accent3" xfId="21" builtinId="37" customBuiltin="1"/>
    <cellStyle name="Accent3 2" xfId="82"/>
    <cellStyle name="Accent3 3" xfId="123"/>
    <cellStyle name="Accent3 4" xfId="165"/>
    <cellStyle name="Accent3 5" xfId="207"/>
    <cellStyle name="Accent4" xfId="22" builtinId="41" customBuiltin="1"/>
    <cellStyle name="Accent4 2" xfId="84"/>
    <cellStyle name="Accent4 3" xfId="125"/>
    <cellStyle name="Accent4 4" xfId="167"/>
    <cellStyle name="Accent4 5" xfId="209"/>
    <cellStyle name="Accent5" xfId="23" builtinId="45" customBuiltin="1"/>
    <cellStyle name="Accent5 2" xfId="88"/>
    <cellStyle name="Accent5 3" xfId="129"/>
    <cellStyle name="Accent5 4" xfId="171"/>
    <cellStyle name="Accent5 5" xfId="213"/>
    <cellStyle name="Accent6" xfId="24" builtinId="49" customBuiltin="1"/>
    <cellStyle name="Accent6 2" xfId="91"/>
    <cellStyle name="Accent6 3" xfId="132"/>
    <cellStyle name="Accent6 4" xfId="174"/>
    <cellStyle name="Accent6 5" xfId="216"/>
    <cellStyle name="Bad" xfId="25" builtinId="27" customBuiltin="1"/>
    <cellStyle name="Bad 2" xfId="65"/>
    <cellStyle name="Bad 3" xfId="106"/>
    <cellStyle name="Bad 4" xfId="148"/>
    <cellStyle name="Bad 5" xfId="190"/>
    <cellStyle name="Calculation" xfId="26" builtinId="22" customBuiltin="1"/>
    <cellStyle name="Calculation 2" xfId="69"/>
    <cellStyle name="Calculation 3" xfId="110"/>
    <cellStyle name="Calculation 4" xfId="152"/>
    <cellStyle name="Calculation 5" xfId="194"/>
    <cellStyle name="Check Cell" xfId="27" builtinId="23" customBuiltin="1"/>
    <cellStyle name="Check Cell 2" xfId="56"/>
    <cellStyle name="Check Cell 3" xfId="97"/>
    <cellStyle name="Check Cell 4" xfId="139"/>
    <cellStyle name="Check Cell 5" xfId="181"/>
    <cellStyle name="Currency 2" xfId="43"/>
    <cellStyle name="Currency 3" xfId="45"/>
    <cellStyle name="Currency 5" xfId="47"/>
    <cellStyle name="Currency 6" xfId="49"/>
    <cellStyle name="Currency 8" xfId="51"/>
    <cellStyle name="Explanatory Text" xfId="28" builtinId="53" customBuiltin="1"/>
    <cellStyle name="Explanatory Text 2" xfId="73"/>
    <cellStyle name="Explanatory Text 3" xfId="114"/>
    <cellStyle name="Explanatory Text 4" xfId="156"/>
    <cellStyle name="Explanatory Text 5" xfId="198"/>
    <cellStyle name="Good" xfId="29" builtinId="26" customBuiltin="1"/>
    <cellStyle name="Good 2" xfId="64"/>
    <cellStyle name="Good 3" xfId="105"/>
    <cellStyle name="Good 4" xfId="147"/>
    <cellStyle name="Good 5" xfId="189"/>
    <cellStyle name="Heading 1" xfId="30" builtinId="16" customBuiltin="1"/>
    <cellStyle name="Heading 1 2" xfId="53"/>
    <cellStyle name="Heading 1 3" xfId="94"/>
    <cellStyle name="Heading 1 4" xfId="136"/>
    <cellStyle name="Heading 1 5" xfId="178"/>
    <cellStyle name="Heading 2" xfId="31" builtinId="17" customBuiltin="1"/>
    <cellStyle name="Heading 2 2" xfId="57"/>
    <cellStyle name="Heading 2 3" xfId="98"/>
    <cellStyle name="Heading 2 4" xfId="140"/>
    <cellStyle name="Heading 2 5" xfId="182"/>
    <cellStyle name="Heading 3" xfId="32" builtinId="18" customBuiltin="1"/>
    <cellStyle name="Heading 3 2" xfId="60"/>
    <cellStyle name="Heading 3 3" xfId="101"/>
    <cellStyle name="Heading 3 4" xfId="143"/>
    <cellStyle name="Heading 3 5" xfId="185"/>
    <cellStyle name="Heading 4" xfId="33" builtinId="19" customBuiltin="1"/>
    <cellStyle name="Heading 4 2" xfId="61"/>
    <cellStyle name="Heading 4 3" xfId="102"/>
    <cellStyle name="Heading 4 4" xfId="144"/>
    <cellStyle name="Heading 4 5" xfId="186"/>
    <cellStyle name="Input" xfId="34" builtinId="20" customBuiltin="1"/>
    <cellStyle name="Input 2" xfId="67"/>
    <cellStyle name="Input 3" xfId="108"/>
    <cellStyle name="Input 4" xfId="150"/>
    <cellStyle name="Input 5" xfId="192"/>
    <cellStyle name="Linked Cell" xfId="35" builtinId="24" customBuiltin="1"/>
    <cellStyle name="Linked Cell 2" xfId="70"/>
    <cellStyle name="Linked Cell 3" xfId="111"/>
    <cellStyle name="Linked Cell 4" xfId="153"/>
    <cellStyle name="Linked Cell 5" xfId="195"/>
    <cellStyle name="Neutral" xfId="36" builtinId="28" customBuiltin="1"/>
    <cellStyle name="Neutral 2" xfId="66"/>
    <cellStyle name="Neutral 3" xfId="107"/>
    <cellStyle name="Neutral 4" xfId="149"/>
    <cellStyle name="Neutral 5" xfId="191"/>
    <cellStyle name="Normal" xfId="0" builtinId="0"/>
    <cellStyle name="Normal 2" xfId="52"/>
    <cellStyle name="Normal 2 2" xfId="42"/>
    <cellStyle name="Normal 3" xfId="44"/>
    <cellStyle name="Normal 5" xfId="46"/>
    <cellStyle name="Normal 6" xfId="48"/>
    <cellStyle name="Normal 7" xfId="135"/>
    <cellStyle name="Normal 8" xfId="50"/>
    <cellStyle name="Normal 9" xfId="177"/>
    <cellStyle name="Note" xfId="37" builtinId="10" customBuiltin="1"/>
    <cellStyle name="Note 2" xfId="55"/>
    <cellStyle name="Note 3" xfId="96"/>
    <cellStyle name="Note 4" xfId="138"/>
    <cellStyle name="Note 5" xfId="180"/>
    <cellStyle name="Output" xfId="38" builtinId="21" customBuiltin="1"/>
    <cellStyle name="Output 2" xfId="63"/>
    <cellStyle name="Output 3" xfId="104"/>
    <cellStyle name="Output 4" xfId="146"/>
    <cellStyle name="Output 5" xfId="188"/>
    <cellStyle name="Title" xfId="39" builtinId="15" customBuiltin="1"/>
    <cellStyle name="Title 2" xfId="59"/>
    <cellStyle name="Title 3" xfId="100"/>
    <cellStyle name="Title 4" xfId="142"/>
    <cellStyle name="Title 5" xfId="184"/>
    <cellStyle name="Total" xfId="40" builtinId="25" customBuiltin="1"/>
    <cellStyle name="Total 2" xfId="74"/>
    <cellStyle name="Total 3" xfId="115"/>
    <cellStyle name="Total 4" xfId="157"/>
    <cellStyle name="Total 5" xfId="199"/>
    <cellStyle name="Warning Text" xfId="41" builtinId="11" customBuiltin="1"/>
    <cellStyle name="Warning Text 2" xfId="72"/>
    <cellStyle name="Warning Text 3" xfId="113"/>
    <cellStyle name="Warning Text 4" xfId="155"/>
    <cellStyle name="Warning Text 5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C20" sqref="C20"/>
    </sheetView>
  </sheetViews>
  <sheetFormatPr defaultRowHeight="12.75" x14ac:dyDescent="0.2"/>
  <cols>
    <col min="1" max="1" width="4.140625" style="13" customWidth="1"/>
    <col min="3" max="3" width="40.42578125" bestFit="1" customWidth="1"/>
    <col min="4" max="4" width="11.140625" bestFit="1" customWidth="1"/>
    <col min="5" max="5" width="10.7109375" bestFit="1" customWidth="1"/>
    <col min="6" max="6" width="9.140625" style="13"/>
    <col min="8" max="8" width="10.85546875" style="13" bestFit="1" customWidth="1"/>
    <col min="9" max="9" width="10.5703125" bestFit="1" customWidth="1"/>
    <col min="10" max="11" width="11.140625" bestFit="1" customWidth="1"/>
    <col min="12" max="13" width="11.28515625" bestFit="1" customWidth="1"/>
    <col min="14" max="14" width="7" bestFit="1" customWidth="1"/>
  </cols>
  <sheetData>
    <row r="1" spans="1:14" ht="13.5" thickBot="1" x14ac:dyDescent="0.25">
      <c r="B1" s="30" t="s">
        <v>16</v>
      </c>
      <c r="C1" s="30"/>
      <c r="D1" s="30"/>
      <c r="E1" s="1"/>
      <c r="F1" s="2" t="s">
        <v>23</v>
      </c>
      <c r="K1" s="31" t="s">
        <v>24</v>
      </c>
      <c r="L1" s="32"/>
      <c r="M1" s="32"/>
    </row>
    <row r="2" spans="1:14" ht="13.5" thickBot="1" x14ac:dyDescent="0.25">
      <c r="B2" s="30" t="s">
        <v>17</v>
      </c>
      <c r="C2" s="30"/>
      <c r="D2" s="30"/>
      <c r="E2" s="36" t="s">
        <v>28</v>
      </c>
      <c r="F2" s="36"/>
      <c r="G2" s="36"/>
      <c r="I2" s="1"/>
      <c r="K2" s="35" t="s">
        <v>27</v>
      </c>
      <c r="L2" s="34"/>
      <c r="M2" s="34"/>
      <c r="N2" s="3"/>
    </row>
    <row r="3" spans="1:14" ht="13.5" thickBot="1" x14ac:dyDescent="0.25">
      <c r="B3" s="30" t="s">
        <v>18</v>
      </c>
      <c r="C3" s="30"/>
      <c r="D3" s="1"/>
      <c r="E3" s="1"/>
      <c r="K3" s="33">
        <v>43305</v>
      </c>
      <c r="L3" s="34"/>
      <c r="M3" s="34"/>
    </row>
    <row r="4" spans="1:14" ht="13.5" thickBot="1" x14ac:dyDescent="0.25"/>
    <row r="5" spans="1:14" x14ac:dyDescent="0.2">
      <c r="B5" s="4" t="s">
        <v>0</v>
      </c>
      <c r="C5" s="5"/>
      <c r="D5" s="5" t="s">
        <v>1</v>
      </c>
      <c r="E5" s="5" t="s">
        <v>2</v>
      </c>
      <c r="F5" s="14" t="s">
        <v>21</v>
      </c>
      <c r="G5" s="5" t="s">
        <v>3</v>
      </c>
      <c r="H5" s="16" t="s">
        <v>4</v>
      </c>
      <c r="I5" s="28" t="s">
        <v>19</v>
      </c>
      <c r="J5" s="20" t="s">
        <v>5</v>
      </c>
      <c r="K5" s="18" t="s">
        <v>6</v>
      </c>
      <c r="L5" s="6" t="s">
        <v>7</v>
      </c>
      <c r="M5" s="18" t="s">
        <v>3</v>
      </c>
      <c r="N5" s="7" t="s">
        <v>3</v>
      </c>
    </row>
    <row r="6" spans="1:14" ht="13.5" thickBot="1" x14ac:dyDescent="0.25">
      <c r="B6" s="8" t="s">
        <v>8</v>
      </c>
      <c r="C6" s="9" t="s">
        <v>9</v>
      </c>
      <c r="D6" s="9" t="s">
        <v>10</v>
      </c>
      <c r="E6" s="9" t="s">
        <v>11</v>
      </c>
      <c r="F6" s="15" t="s">
        <v>22</v>
      </c>
      <c r="G6" s="9" t="s">
        <v>11</v>
      </c>
      <c r="H6" s="17" t="s">
        <v>12</v>
      </c>
      <c r="I6" s="29" t="s">
        <v>20</v>
      </c>
      <c r="J6" s="21" t="s">
        <v>13</v>
      </c>
      <c r="K6" s="19" t="s">
        <v>14</v>
      </c>
      <c r="L6" s="10" t="s">
        <v>15</v>
      </c>
      <c r="M6" s="19" t="s">
        <v>15</v>
      </c>
      <c r="N6" s="11" t="s">
        <v>14</v>
      </c>
    </row>
    <row r="7" spans="1:14" ht="15" x14ac:dyDescent="0.25">
      <c r="A7" s="13">
        <v>1</v>
      </c>
      <c r="B7" s="23">
        <v>52283</v>
      </c>
      <c r="C7" s="22" t="s">
        <v>30</v>
      </c>
      <c r="D7" s="25">
        <v>561.9</v>
      </c>
      <c r="E7" s="24">
        <v>40568</v>
      </c>
      <c r="F7" s="27">
        <v>2011</v>
      </c>
      <c r="G7" s="27">
        <v>2018</v>
      </c>
      <c r="H7" s="27">
        <v>6</v>
      </c>
      <c r="I7" s="26">
        <f t="shared" ref="I7:I14" si="0">G7-F7</f>
        <v>7</v>
      </c>
      <c r="J7" s="12">
        <f t="shared" ref="J7:J14" si="1">D7*10%</f>
        <v>56.19</v>
      </c>
      <c r="K7" s="12">
        <f t="shared" ref="K7:K14" si="2">D7-J7</f>
        <v>505.71</v>
      </c>
      <c r="L7" s="12">
        <f t="shared" ref="L7:L14" si="3">K7/H7</f>
        <v>84.284999999999997</v>
      </c>
      <c r="M7" s="12">
        <f t="shared" ref="M7:M14" si="4">L7*H7</f>
        <v>505.71</v>
      </c>
      <c r="N7" s="12">
        <f t="shared" ref="N7:N14" si="5">IF(M7=K7,0,IF(M7&lt;K7,K7-M7))</f>
        <v>0</v>
      </c>
    </row>
    <row r="8" spans="1:14" ht="15" x14ac:dyDescent="0.25">
      <c r="A8" s="13">
        <v>2</v>
      </c>
      <c r="B8" s="23">
        <v>52284</v>
      </c>
      <c r="C8" s="22" t="s">
        <v>30</v>
      </c>
      <c r="D8" s="25">
        <v>561.9</v>
      </c>
      <c r="E8" s="24">
        <v>40568</v>
      </c>
      <c r="F8" s="27">
        <v>2011</v>
      </c>
      <c r="G8" s="27">
        <v>2018</v>
      </c>
      <c r="H8" s="27">
        <v>6</v>
      </c>
      <c r="I8" s="26">
        <f t="shared" si="0"/>
        <v>7</v>
      </c>
      <c r="J8" s="12">
        <f t="shared" si="1"/>
        <v>56.19</v>
      </c>
      <c r="K8" s="12">
        <f t="shared" si="2"/>
        <v>505.71</v>
      </c>
      <c r="L8" s="12">
        <f t="shared" si="3"/>
        <v>84.284999999999997</v>
      </c>
      <c r="M8" s="12">
        <f t="shared" si="4"/>
        <v>505.71</v>
      </c>
      <c r="N8" s="12">
        <f t="shared" si="5"/>
        <v>0</v>
      </c>
    </row>
    <row r="9" spans="1:14" ht="15" x14ac:dyDescent="0.25">
      <c r="A9" s="13">
        <v>3</v>
      </c>
      <c r="B9" s="23">
        <v>53559</v>
      </c>
      <c r="C9" s="22" t="s">
        <v>29</v>
      </c>
      <c r="D9" s="25">
        <v>649</v>
      </c>
      <c r="E9" s="24">
        <v>40777</v>
      </c>
      <c r="F9" s="27">
        <v>2011</v>
      </c>
      <c r="G9" s="27">
        <v>2018</v>
      </c>
      <c r="H9" s="27">
        <v>6</v>
      </c>
      <c r="I9" s="26">
        <f t="shared" si="0"/>
        <v>7</v>
      </c>
      <c r="J9" s="12">
        <f t="shared" si="1"/>
        <v>64.900000000000006</v>
      </c>
      <c r="K9" s="12">
        <f t="shared" si="2"/>
        <v>584.1</v>
      </c>
      <c r="L9" s="12">
        <f t="shared" si="3"/>
        <v>97.350000000000009</v>
      </c>
      <c r="M9" s="12">
        <f t="shared" si="4"/>
        <v>584.1</v>
      </c>
      <c r="N9" s="12">
        <f t="shared" si="5"/>
        <v>0</v>
      </c>
    </row>
    <row r="10" spans="1:14" ht="15" x14ac:dyDescent="0.25">
      <c r="A10" s="13">
        <v>4</v>
      </c>
      <c r="B10" s="23">
        <v>76215</v>
      </c>
      <c r="C10" s="22" t="s">
        <v>25</v>
      </c>
      <c r="D10" s="25">
        <v>599</v>
      </c>
      <c r="E10" s="24">
        <v>38533</v>
      </c>
      <c r="F10" s="27">
        <v>2005</v>
      </c>
      <c r="G10" s="27">
        <v>2018</v>
      </c>
      <c r="H10" s="27">
        <v>6</v>
      </c>
      <c r="I10" s="26">
        <f t="shared" si="0"/>
        <v>13</v>
      </c>
      <c r="J10" s="12">
        <f t="shared" si="1"/>
        <v>59.900000000000006</v>
      </c>
      <c r="K10" s="12">
        <f t="shared" si="2"/>
        <v>539.1</v>
      </c>
      <c r="L10" s="12">
        <f t="shared" si="3"/>
        <v>89.850000000000009</v>
      </c>
      <c r="M10" s="12">
        <f t="shared" si="4"/>
        <v>539.1</v>
      </c>
      <c r="N10" s="12">
        <f t="shared" si="5"/>
        <v>0</v>
      </c>
    </row>
    <row r="11" spans="1:14" ht="15" x14ac:dyDescent="0.25">
      <c r="A11" s="13">
        <v>5</v>
      </c>
      <c r="B11" s="23">
        <v>76216</v>
      </c>
      <c r="C11" s="22" t="s">
        <v>25</v>
      </c>
      <c r="D11" s="25">
        <v>599</v>
      </c>
      <c r="E11" s="24">
        <v>38533</v>
      </c>
      <c r="F11" s="27">
        <v>2005</v>
      </c>
      <c r="G11" s="27">
        <v>2018</v>
      </c>
      <c r="H11" s="27">
        <v>6</v>
      </c>
      <c r="I11" s="26">
        <f t="shared" si="0"/>
        <v>13</v>
      </c>
      <c r="J11" s="12">
        <f t="shared" si="1"/>
        <v>59.900000000000006</v>
      </c>
      <c r="K11" s="12">
        <f t="shared" si="2"/>
        <v>539.1</v>
      </c>
      <c r="L11" s="12">
        <f t="shared" si="3"/>
        <v>89.850000000000009</v>
      </c>
      <c r="M11" s="12">
        <f t="shared" si="4"/>
        <v>539.1</v>
      </c>
      <c r="N11" s="12">
        <f t="shared" si="5"/>
        <v>0</v>
      </c>
    </row>
    <row r="12" spans="1:14" ht="15" x14ac:dyDescent="0.25">
      <c r="A12" s="13">
        <v>6</v>
      </c>
      <c r="B12" s="23">
        <v>76217</v>
      </c>
      <c r="C12" s="22" t="s">
        <v>25</v>
      </c>
      <c r="D12" s="25">
        <v>599</v>
      </c>
      <c r="E12" s="24">
        <v>38533</v>
      </c>
      <c r="F12" s="27">
        <v>2005</v>
      </c>
      <c r="G12" s="27">
        <v>2018</v>
      </c>
      <c r="H12" s="27">
        <v>6</v>
      </c>
      <c r="I12" s="26">
        <f t="shared" si="0"/>
        <v>13</v>
      </c>
      <c r="J12" s="12">
        <f t="shared" si="1"/>
        <v>59.900000000000006</v>
      </c>
      <c r="K12" s="12">
        <f t="shared" si="2"/>
        <v>539.1</v>
      </c>
      <c r="L12" s="12">
        <f t="shared" si="3"/>
        <v>89.850000000000009</v>
      </c>
      <c r="M12" s="12">
        <f t="shared" si="4"/>
        <v>539.1</v>
      </c>
      <c r="N12" s="12">
        <f t="shared" si="5"/>
        <v>0</v>
      </c>
    </row>
    <row r="13" spans="1:14" ht="15" x14ac:dyDescent="0.25">
      <c r="A13" s="13">
        <v>7</v>
      </c>
      <c r="B13" s="23">
        <v>76218</v>
      </c>
      <c r="C13" s="22" t="s">
        <v>26</v>
      </c>
      <c r="D13" s="25">
        <v>624</v>
      </c>
      <c r="E13" s="24">
        <v>39098</v>
      </c>
      <c r="F13" s="27">
        <v>2007</v>
      </c>
      <c r="G13" s="27">
        <v>2018</v>
      </c>
      <c r="H13" s="27">
        <v>6</v>
      </c>
      <c r="I13" s="26">
        <f t="shared" si="0"/>
        <v>11</v>
      </c>
      <c r="J13" s="12">
        <f t="shared" si="1"/>
        <v>62.400000000000006</v>
      </c>
      <c r="K13" s="12">
        <f t="shared" si="2"/>
        <v>561.6</v>
      </c>
      <c r="L13" s="12">
        <f t="shared" si="3"/>
        <v>93.600000000000009</v>
      </c>
      <c r="M13" s="12">
        <f t="shared" si="4"/>
        <v>561.6</v>
      </c>
      <c r="N13" s="12">
        <f t="shared" si="5"/>
        <v>0</v>
      </c>
    </row>
    <row r="14" spans="1:14" ht="15" x14ac:dyDescent="0.25">
      <c r="A14" s="13">
        <v>8</v>
      </c>
      <c r="B14" s="23">
        <v>76219</v>
      </c>
      <c r="C14" s="22" t="s">
        <v>26</v>
      </c>
      <c r="D14" s="25">
        <v>624</v>
      </c>
      <c r="E14" s="24">
        <v>39098</v>
      </c>
      <c r="F14" s="27">
        <v>2007</v>
      </c>
      <c r="G14" s="27">
        <v>2018</v>
      </c>
      <c r="H14" s="27">
        <v>6</v>
      </c>
      <c r="I14" s="26">
        <f t="shared" si="0"/>
        <v>11</v>
      </c>
      <c r="J14" s="12">
        <f t="shared" si="1"/>
        <v>62.400000000000006</v>
      </c>
      <c r="K14" s="12">
        <f t="shared" si="2"/>
        <v>561.6</v>
      </c>
      <c r="L14" s="12">
        <f t="shared" si="3"/>
        <v>93.600000000000009</v>
      </c>
      <c r="M14" s="12">
        <f t="shared" si="4"/>
        <v>561.6</v>
      </c>
      <c r="N14" s="12">
        <f t="shared" si="5"/>
        <v>0</v>
      </c>
    </row>
    <row r="15" spans="1:14" ht="15" x14ac:dyDescent="0.25">
      <c r="A15" s="13">
        <v>9</v>
      </c>
      <c r="B15" s="23"/>
      <c r="C15" s="22" t="s">
        <v>31</v>
      </c>
      <c r="D15" s="25"/>
      <c r="E15" s="24"/>
      <c r="F15" s="27"/>
      <c r="G15" s="27"/>
      <c r="H15" s="27"/>
      <c r="I15" s="26"/>
      <c r="J15" s="12">
        <f t="shared" ref="J15" si="6">D15*10%</f>
        <v>0</v>
      </c>
      <c r="K15" s="12">
        <f t="shared" ref="K15" si="7">D15-J15</f>
        <v>0</v>
      </c>
      <c r="L15" s="12" t="e">
        <f t="shared" ref="L15" si="8">K15/H15</f>
        <v>#DIV/0!</v>
      </c>
      <c r="M15" s="12" t="e">
        <f t="shared" ref="M15" si="9">L15*H15</f>
        <v>#DIV/0!</v>
      </c>
      <c r="N15" s="12" t="e">
        <f t="shared" ref="N15" si="10">IF(M15=K15,0,IF(M15&lt;K15,K15-M15))</f>
        <v>#DIV/0!</v>
      </c>
    </row>
  </sheetData>
  <sortState ref="B7:N14">
    <sortCondition ref="B7"/>
  </sortState>
  <mergeCells count="7">
    <mergeCell ref="B1:D1"/>
    <mergeCell ref="B3:C3"/>
    <mergeCell ref="K1:M1"/>
    <mergeCell ref="K3:M3"/>
    <mergeCell ref="K2:M2"/>
    <mergeCell ref="B2:D2"/>
    <mergeCell ref="E2:G2"/>
  </mergeCells>
  <phoneticPr fontId="20" type="noConversion"/>
  <pageMargins left="0.17" right="0.16" top="0.23" bottom="0.49" header="0.17" footer="0.17"/>
  <pageSetup scale="83" orientation="landscape" r:id="rId1"/>
  <headerFooter alignWithMargins="0">
    <oddFooter>&amp;L&amp;D&amp;C&amp;F&amp;R&amp;P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</dc:creator>
  <cp:lastModifiedBy>Omar Salinas</cp:lastModifiedBy>
  <cp:lastPrinted>2013-12-04T20:03:34Z</cp:lastPrinted>
  <dcterms:created xsi:type="dcterms:W3CDTF">2011-07-12T20:10:12Z</dcterms:created>
  <dcterms:modified xsi:type="dcterms:W3CDTF">2018-08-14T21:36:56Z</dcterms:modified>
</cp:coreProperties>
</file>